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605" windowHeight="9435" tabRatio="918" firstSheet="3" activeTab="13"/>
  </bookViews>
  <sheets>
    <sheet name="Klasse Oversigt" sheetId="1" r:id="rId1"/>
    <sheet name="Elsted Skole 6. Z" sheetId="2" r:id="rId2"/>
    <sheet name="Janderup Skole 6. A" sheetId="3" r:id="rId3"/>
    <sheet name="Krarup Friskole 6. A" sheetId="4" r:id="rId4"/>
    <sheet name="Thorstrup Skole 6. A" sheetId="5" r:id="rId5"/>
    <sheet name="Skovvangskolen 6. A" sheetId="6" r:id="rId6"/>
    <sheet name="Skovvangskolen 6. B" sheetId="7" r:id="rId7"/>
    <sheet name="Stenoskolen 6. A" sheetId="8" r:id="rId8"/>
    <sheet name="Sct. Jacobi Skole 6. A" sheetId="9" r:id="rId9"/>
    <sheet name="Tre Ege Skolen 6. A" sheetId="10" r:id="rId10"/>
    <sheet name="Vestre Skole 6. A" sheetId="11" r:id="rId11"/>
    <sheet name="2. Runde" sheetId="12" r:id="rId12"/>
    <sheet name="3. Runde" sheetId="13" r:id="rId13"/>
    <sheet name="4. Runde" sheetId="14" r:id="rId14"/>
  </sheets>
  <definedNames>
    <definedName name="_xlnm._FilterDatabase" localSheetId="11" hidden="1">'2. Runde'!$A$3:$F$53</definedName>
    <definedName name="_xlnm._FilterDatabase" localSheetId="12" hidden="1">'3. Runde'!$A$3:$F$13</definedName>
    <definedName name="_xlnm._FilterDatabase" localSheetId="13" hidden="1">'4. Runde'!$A$3:$F$6</definedName>
    <definedName name="_xlnm._FilterDatabase" localSheetId="1" hidden="1">'Elsted Skole 6. Z'!$A$5:$F$32</definedName>
    <definedName name="_xlnm._FilterDatabase" localSheetId="2" hidden="1">'Janderup Skole 6. A'!$A$5:$F$32</definedName>
    <definedName name="_xlnm._FilterDatabase" localSheetId="0" hidden="1">'Klasse Oversigt'!$A$4:$C$14</definedName>
    <definedName name="_xlnm._FilterDatabase" localSheetId="3" hidden="1">'Krarup Friskole 6. A'!$A$5:$F$32</definedName>
    <definedName name="_xlnm._FilterDatabase" localSheetId="8" hidden="1">'Sct. Jacobi Skole 6. A'!$A$5:$F$32</definedName>
    <definedName name="_xlnm._FilterDatabase" localSheetId="5" hidden="1">'Skovvangskolen 6. A'!$A$5:$F$32</definedName>
    <definedName name="_xlnm._FilterDatabase" localSheetId="6" hidden="1">'Skovvangskolen 6. B'!$A$5:$F$32</definedName>
    <definedName name="_xlnm._FilterDatabase" localSheetId="7" hidden="1">'Stenoskolen 6. A'!$A$5:$F$32</definedName>
    <definedName name="_xlnm._FilterDatabase" localSheetId="4" hidden="1">'Thorstrup Skole 6. A'!$A$5:$F$38</definedName>
    <definedName name="_xlnm._FilterDatabase" localSheetId="9" hidden="1">'Tre Ege Skolen 6. A'!$A$5:$F$32</definedName>
    <definedName name="_xlnm._FilterDatabase" localSheetId="10" hidden="1">'Vestre Skole 6. A'!$A$5:$F$36</definedName>
    <definedName name="_xlnm.Print_Area" localSheetId="11">'2. Runde'!$A$1:$F$53</definedName>
    <definedName name="_xlnm.Print_Area" localSheetId="12">'3. Runde'!$A$1:$F$13</definedName>
    <definedName name="_xlnm.Print_Area" localSheetId="13">'4. Runde'!$A$1:$F$6</definedName>
    <definedName name="_xlnm.Print_Area" localSheetId="1">'Elsted Skole 6. Z'!$A$1:$F$33</definedName>
    <definedName name="_xlnm.Print_Area" localSheetId="2">'Janderup Skole 6. A'!$A$1:$F$33</definedName>
    <definedName name="_xlnm.Print_Area" localSheetId="0">'Klasse Oversigt'!$A$1:$C$14</definedName>
    <definedName name="_xlnm.Print_Area" localSheetId="3">'Krarup Friskole 6. A'!$A$1:$F$33</definedName>
    <definedName name="_xlnm.Print_Area" localSheetId="8">'Sct. Jacobi Skole 6. A'!$A$1:$F$33</definedName>
    <definedName name="_xlnm.Print_Area" localSheetId="5">'Skovvangskolen 6. A'!$A$1:$F$33</definedName>
    <definedName name="_xlnm.Print_Area" localSheetId="6">'Skovvangskolen 6. B'!$A$1:$F$33</definedName>
    <definedName name="_xlnm.Print_Area" localSheetId="7">'Stenoskolen 6. A'!$A$1:$F$33</definedName>
    <definedName name="_xlnm.Print_Area" localSheetId="4">'Thorstrup Skole 6. A'!$A$1:$F$39</definedName>
    <definedName name="_xlnm.Print_Area" localSheetId="9">'Tre Ege Skolen 6. A'!$A$1:$F$33</definedName>
    <definedName name="_xlnm.Print_Area" localSheetId="10">'Vestre Skole 6. A'!$A$1:$F$37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1" l="1"/>
  <c r="E33" i="10"/>
  <c r="E33" i="9"/>
  <c r="E33" i="8"/>
  <c r="E33" i="6"/>
  <c r="E39" i="5"/>
  <c r="E33" i="4"/>
  <c r="E33" i="3"/>
  <c r="E33" i="2"/>
  <c r="E33" i="7"/>
  <c r="B10" i="1" l="1"/>
  <c r="B5" i="1"/>
  <c r="B11" i="1"/>
  <c r="F35" i="11"/>
  <c r="F14" i="11"/>
  <c r="F24" i="11"/>
  <c r="F25" i="11"/>
  <c r="F22" i="11"/>
  <c r="F9" i="11"/>
  <c r="F34" i="11"/>
  <c r="F33" i="11"/>
  <c r="F23" i="11"/>
  <c r="F32" i="11"/>
  <c r="F10" i="11"/>
  <c r="F18" i="11"/>
  <c r="F6" i="11"/>
  <c r="F30" i="11"/>
  <c r="F21" i="11"/>
  <c r="F20" i="11"/>
  <c r="F17" i="11"/>
  <c r="F26" i="11"/>
  <c r="F28" i="11"/>
  <c r="F7" i="11"/>
  <c r="F16" i="11"/>
  <c r="F13" i="11"/>
  <c r="F12" i="11"/>
  <c r="F15" i="11"/>
  <c r="F11" i="11"/>
  <c r="F8" i="11"/>
  <c r="F31" i="11"/>
  <c r="F19" i="11"/>
  <c r="F27" i="11"/>
  <c r="F29" i="11"/>
  <c r="F36" i="11"/>
  <c r="F31" i="10"/>
  <c r="F30" i="10"/>
  <c r="F29" i="10"/>
  <c r="F28" i="10"/>
  <c r="F27" i="10"/>
  <c r="F26" i="10"/>
  <c r="F25" i="10"/>
  <c r="F24" i="10"/>
  <c r="F23" i="10"/>
  <c r="F22" i="10"/>
  <c r="F12" i="10"/>
  <c r="F8" i="10"/>
  <c r="F11" i="10"/>
  <c r="F17" i="10"/>
  <c r="F10" i="10"/>
  <c r="F18" i="10"/>
  <c r="F16" i="10"/>
  <c r="F21" i="10"/>
  <c r="F9" i="10"/>
  <c r="F14" i="10"/>
  <c r="F6" i="10"/>
  <c r="F15" i="10"/>
  <c r="F13" i="10"/>
  <c r="F19" i="10"/>
  <c r="F7" i="10"/>
  <c r="F20" i="10"/>
  <c r="F32" i="10"/>
  <c r="F31" i="9"/>
  <c r="F30" i="9"/>
  <c r="F29" i="9"/>
  <c r="F28" i="9"/>
  <c r="F27" i="9"/>
  <c r="F17" i="9"/>
  <c r="F9" i="9"/>
  <c r="F7" i="9"/>
  <c r="F25" i="9"/>
  <c r="F26" i="9"/>
  <c r="F16" i="9"/>
  <c r="F10" i="9"/>
  <c r="F13" i="9"/>
  <c r="F19" i="9"/>
  <c r="F11" i="9"/>
  <c r="F24" i="9"/>
  <c r="F21" i="9"/>
  <c r="F12" i="9"/>
  <c r="F8" i="9"/>
  <c r="F14" i="9"/>
  <c r="F15" i="9"/>
  <c r="F20" i="9"/>
  <c r="F18" i="9"/>
  <c r="F22" i="9"/>
  <c r="F23" i="9"/>
  <c r="F6" i="9"/>
  <c r="F32" i="9"/>
  <c r="F31" i="8"/>
  <c r="F30" i="8"/>
  <c r="F29" i="8"/>
  <c r="F22" i="8"/>
  <c r="F7" i="8"/>
  <c r="F25" i="8"/>
  <c r="F16" i="8"/>
  <c r="F9" i="8"/>
  <c r="F23" i="8"/>
  <c r="F14" i="8"/>
  <c r="F19" i="8"/>
  <c r="F27" i="8"/>
  <c r="F11" i="8"/>
  <c r="F18" i="8"/>
  <c r="F15" i="8"/>
  <c r="F26" i="8"/>
  <c r="F10" i="8"/>
  <c r="F17" i="8"/>
  <c r="F21" i="8"/>
  <c r="F6" i="8"/>
  <c r="F8" i="8"/>
  <c r="F13" i="8"/>
  <c r="F20" i="8"/>
  <c r="F24" i="8"/>
  <c r="F28" i="8"/>
  <c r="F12" i="8"/>
  <c r="B12" i="1"/>
  <c r="F32" i="8"/>
  <c r="F25" i="7"/>
  <c r="F27" i="7"/>
  <c r="F28" i="7"/>
  <c r="F29" i="7"/>
  <c r="F30" i="7"/>
  <c r="F31" i="7"/>
  <c r="F32" i="7"/>
  <c r="B13" i="1"/>
  <c r="F31" i="6"/>
  <c r="F30" i="6"/>
  <c r="F29" i="6"/>
  <c r="F28" i="6"/>
  <c r="F27" i="6"/>
  <c r="F6" i="6"/>
  <c r="F17" i="6"/>
  <c r="F18" i="6"/>
  <c r="F26" i="6"/>
  <c r="F16" i="6"/>
  <c r="F7" i="6"/>
  <c r="F19" i="6"/>
  <c r="F9" i="6"/>
  <c r="F20" i="6"/>
  <c r="F25" i="6"/>
  <c r="F15" i="6"/>
  <c r="F21" i="6"/>
  <c r="F24" i="6"/>
  <c r="F8" i="6"/>
  <c r="F23" i="6"/>
  <c r="F12" i="6"/>
  <c r="F14" i="6"/>
  <c r="F22" i="6"/>
  <c r="F10" i="6"/>
  <c r="F11" i="6"/>
  <c r="F13" i="6"/>
  <c r="F32" i="6"/>
  <c r="B9" i="1"/>
  <c r="F21" i="3"/>
  <c r="F32" i="4"/>
  <c r="F31" i="4"/>
  <c r="F30" i="4"/>
  <c r="F29" i="4"/>
  <c r="F28" i="4"/>
  <c r="F27" i="4"/>
  <c r="F26" i="4"/>
  <c r="F25" i="4"/>
  <c r="F24" i="4"/>
  <c r="F22" i="4"/>
  <c r="F21" i="4"/>
  <c r="F13" i="4"/>
  <c r="F16" i="4"/>
  <c r="F17" i="4"/>
  <c r="F10" i="4"/>
  <c r="F6" i="4"/>
  <c r="F15" i="4"/>
  <c r="F18" i="4"/>
  <c r="F14" i="4"/>
  <c r="F9" i="4"/>
  <c r="F8" i="4"/>
  <c r="F20" i="4"/>
  <c r="F7" i="4"/>
  <c r="F12" i="4"/>
  <c r="F19" i="4"/>
  <c r="F11" i="4"/>
  <c r="F23" i="4"/>
  <c r="F37" i="5"/>
  <c r="F21" i="5"/>
  <c r="F25" i="5"/>
  <c r="F15" i="5"/>
  <c r="F31" i="5"/>
  <c r="F20" i="5"/>
  <c r="F6" i="5"/>
  <c r="F22" i="5"/>
  <c r="F26" i="5"/>
  <c r="F10" i="5"/>
  <c r="F7" i="5"/>
  <c r="F18" i="5"/>
  <c r="F19" i="5"/>
  <c r="F29" i="5"/>
  <c r="F17" i="5"/>
  <c r="F28" i="5"/>
  <c r="F11" i="5"/>
  <c r="F24" i="5"/>
  <c r="F12" i="5"/>
  <c r="F14" i="5"/>
  <c r="F13" i="5"/>
  <c r="F30" i="5"/>
  <c r="F9" i="5"/>
  <c r="F34" i="5"/>
  <c r="F36" i="5"/>
  <c r="F27" i="5"/>
  <c r="F23" i="5"/>
  <c r="F8" i="5"/>
  <c r="F33" i="5"/>
  <c r="F32" i="5"/>
  <c r="F16" i="5"/>
  <c r="F35" i="5"/>
  <c r="F38" i="5"/>
  <c r="B14" i="1"/>
  <c r="B8" i="1"/>
  <c r="B6" i="1"/>
  <c r="B7" i="1"/>
  <c r="F31" i="2"/>
  <c r="F30" i="2"/>
  <c r="F29" i="2"/>
  <c r="F24" i="2"/>
  <c r="F28" i="2"/>
  <c r="F27" i="2"/>
  <c r="F14" i="2"/>
  <c r="F15" i="2"/>
  <c r="F9" i="2"/>
  <c r="F10" i="2"/>
  <c r="F17" i="2"/>
  <c r="F12" i="2"/>
  <c r="F8" i="2"/>
  <c r="F18" i="2"/>
  <c r="F19" i="2"/>
  <c r="F26" i="2"/>
  <c r="F20" i="2"/>
  <c r="F13" i="2"/>
  <c r="F16" i="2"/>
  <c r="F11" i="2"/>
  <c r="F6" i="2"/>
  <c r="F25" i="2"/>
  <c r="F32" i="2"/>
  <c r="A5" i="1"/>
  <c r="A10" i="1"/>
  <c r="A12" i="1"/>
  <c r="A13" i="1"/>
  <c r="A9" i="1"/>
  <c r="A14" i="1"/>
  <c r="A8" i="1"/>
  <c r="A7" i="1"/>
  <c r="C12" i="1" l="1"/>
  <c r="C11" i="1"/>
  <c r="C5" i="1"/>
  <c r="C13" i="1"/>
  <c r="F8" i="7"/>
  <c r="F9" i="7"/>
  <c r="F15" i="7"/>
  <c r="F12" i="7"/>
  <c r="F6" i="7"/>
  <c r="F7" i="7"/>
  <c r="F20" i="7"/>
  <c r="F14" i="7"/>
  <c r="F18" i="7"/>
  <c r="F22" i="7"/>
  <c r="F11" i="7"/>
  <c r="F17" i="7"/>
  <c r="F10" i="7"/>
  <c r="F24" i="7"/>
  <c r="F23" i="7"/>
  <c r="F13" i="7"/>
  <c r="F21" i="7"/>
  <c r="F16" i="7"/>
  <c r="F19" i="7"/>
  <c r="C9" i="1"/>
  <c r="C14" i="1"/>
  <c r="C8" i="1"/>
  <c r="F23" i="2"/>
  <c r="F7" i="2"/>
  <c r="F22" i="2"/>
  <c r="F21" i="2"/>
  <c r="F20" i="3"/>
  <c r="F11" i="3"/>
  <c r="F13" i="3"/>
  <c r="F19" i="3"/>
  <c r="F7" i="3"/>
  <c r="F8" i="3"/>
  <c r="F18" i="3"/>
  <c r="F17" i="3"/>
  <c r="F12" i="3"/>
  <c r="F16" i="3"/>
  <c r="F15" i="3"/>
  <c r="F9" i="3"/>
  <c r="F10" i="3"/>
  <c r="F14" i="3"/>
  <c r="F6" i="3"/>
  <c r="C6" i="1"/>
  <c r="C7" i="1"/>
  <c r="C10" i="1"/>
  <c r="G34" i="11"/>
  <c r="D14" i="11"/>
  <c r="D32" i="11"/>
  <c r="D23" i="11"/>
  <c r="D33" i="11"/>
  <c r="D34" i="11"/>
  <c r="D9" i="11"/>
  <c r="D22" i="11"/>
  <c r="D25" i="11"/>
  <c r="D24" i="11"/>
  <c r="D12" i="10"/>
  <c r="D19" i="8"/>
  <c r="D14" i="8"/>
  <c r="D23" i="8"/>
  <c r="D9" i="8"/>
  <c r="D16" i="8"/>
  <c r="D25" i="8"/>
  <c r="D7" i="8"/>
  <c r="D22" i="8"/>
  <c r="G36" i="5"/>
  <c r="D21" i="5"/>
  <c r="G35" i="5"/>
  <c r="D25" i="5"/>
  <c r="G34" i="5"/>
  <c r="D15" i="5"/>
  <c r="D19" i="5"/>
  <c r="D18" i="5"/>
  <c r="D7" i="5"/>
  <c r="D10" i="5"/>
  <c r="D26" i="5"/>
  <c r="D22" i="5"/>
  <c r="D6" i="5"/>
  <c r="D20" i="5"/>
  <c r="D31" i="5"/>
  <c r="D15" i="2"/>
  <c r="D14" i="2"/>
  <c r="D21" i="2"/>
  <c r="D27" i="2"/>
  <c r="D28" i="2"/>
  <c r="D24" i="2"/>
  <c r="D25" i="2"/>
  <c r="D6" i="2"/>
  <c r="D11" i="2"/>
  <c r="D23" i="2"/>
  <c r="D16" i="2"/>
  <c r="D13" i="2"/>
  <c r="D20" i="2"/>
  <c r="D26" i="2"/>
  <c r="D19" i="2"/>
  <c r="D18" i="2"/>
  <c r="D8" i="2"/>
  <c r="D7" i="2"/>
  <c r="D12" i="2"/>
  <c r="D17" i="2"/>
  <c r="D10" i="2"/>
  <c r="D22" i="2"/>
  <c r="D9" i="2"/>
  <c r="F6" i="14" l="1"/>
  <c r="F5" i="14"/>
  <c r="F4" i="14"/>
  <c r="F11" i="13"/>
  <c r="F4" i="13"/>
  <c r="F13" i="13"/>
  <c r="F5" i="13"/>
  <c r="F10" i="13"/>
  <c r="F9" i="13"/>
  <c r="F12" i="13"/>
  <c r="F8" i="13"/>
  <c r="F7" i="13"/>
  <c r="F6" i="13"/>
  <c r="F27" i="12"/>
  <c r="F9" i="12"/>
  <c r="F15" i="12"/>
  <c r="F36" i="12"/>
  <c r="F34" i="12"/>
  <c r="F35" i="12"/>
  <c r="F28" i="12"/>
  <c r="F29" i="12"/>
  <c r="F52" i="12"/>
  <c r="F39" i="12"/>
  <c r="F13" i="12"/>
  <c r="F21" i="12"/>
  <c r="F46" i="12"/>
  <c r="F44" i="12"/>
  <c r="F47" i="12"/>
  <c r="F37" i="12"/>
  <c r="F50" i="12"/>
  <c r="F48" i="12"/>
  <c r="F12" i="12"/>
  <c r="F8" i="12"/>
  <c r="F32" i="12"/>
  <c r="F10" i="12"/>
  <c r="F49" i="12"/>
  <c r="F16" i="12"/>
  <c r="F6" i="12"/>
  <c r="F7" i="12"/>
  <c r="F30" i="12"/>
  <c r="F25" i="12"/>
  <c r="F45" i="12"/>
  <c r="F14" i="12"/>
  <c r="F40" i="12"/>
  <c r="F43" i="12"/>
  <c r="F31" i="12"/>
  <c r="F51" i="12"/>
  <c r="F20" i="12"/>
  <c r="F18" i="12"/>
  <c r="F17" i="12"/>
  <c r="F26" i="12"/>
  <c r="F41" i="12"/>
  <c r="F4" i="12"/>
  <c r="F33" i="12"/>
  <c r="F53" i="12"/>
  <c r="F22" i="12"/>
  <c r="F5" i="12"/>
  <c r="F11" i="12"/>
  <c r="F19" i="12"/>
  <c r="F23" i="12"/>
  <c r="F38" i="12"/>
  <c r="F24" i="12"/>
  <c r="F42" i="12"/>
  <c r="G29" i="11"/>
  <c r="D19" i="4"/>
  <c r="D12" i="4"/>
  <c r="D7" i="4"/>
  <c r="D20" i="4"/>
  <c r="D8" i="4"/>
  <c r="D9" i="4"/>
  <c r="D14" i="4"/>
  <c r="D18" i="4"/>
  <c r="D15" i="4"/>
  <c r="D6" i="4"/>
  <c r="D10" i="4"/>
  <c r="D17" i="4"/>
  <c r="D16" i="4"/>
  <c r="D13" i="4"/>
  <c r="D29" i="11"/>
  <c r="A11" i="1" s="1"/>
  <c r="D27" i="11"/>
  <c r="D19" i="11"/>
  <c r="D31" i="11"/>
  <c r="D8" i="11"/>
  <c r="D11" i="11"/>
  <c r="D15" i="11"/>
  <c r="D12" i="11"/>
  <c r="D13" i="11"/>
  <c r="D16" i="11"/>
  <c r="D7" i="11"/>
  <c r="D28" i="11"/>
  <c r="D26" i="11"/>
  <c r="D17" i="11"/>
  <c r="D20" i="11"/>
  <c r="D21" i="11"/>
  <c r="D30" i="11"/>
  <c r="D6" i="11"/>
  <c r="D18" i="11"/>
  <c r="D10" i="11"/>
  <c r="D20" i="10"/>
  <c r="D7" i="10"/>
  <c r="D19" i="10"/>
  <c r="D13" i="10"/>
  <c r="D15" i="10"/>
  <c r="D6" i="10"/>
  <c r="D14" i="10"/>
  <c r="D9" i="10"/>
  <c r="D21" i="10"/>
  <c r="D16" i="10"/>
  <c r="D18" i="10"/>
  <c r="D10" i="10"/>
  <c r="D17" i="10"/>
  <c r="D11" i="10"/>
  <c r="D8" i="10"/>
  <c r="D6" i="9"/>
  <c r="D23" i="9"/>
  <c r="D22" i="9"/>
  <c r="D18" i="9"/>
  <c r="D20" i="9"/>
  <c r="D15" i="9"/>
  <c r="D14" i="9"/>
  <c r="D8" i="9"/>
  <c r="D12" i="9"/>
  <c r="D21" i="9"/>
  <c r="D24" i="9"/>
  <c r="D11" i="9"/>
  <c r="D19" i="9"/>
  <c r="D13" i="9"/>
  <c r="D10" i="9"/>
  <c r="D16" i="9"/>
  <c r="D26" i="9"/>
  <c r="D25" i="9"/>
  <c r="D7" i="9"/>
  <c r="D9" i="9"/>
  <c r="D17" i="9"/>
  <c r="D12" i="8"/>
  <c r="D28" i="8"/>
  <c r="D24" i="8"/>
  <c r="D20" i="8"/>
  <c r="D13" i="8"/>
  <c r="D8" i="8"/>
  <c r="D6" i="8"/>
  <c r="D21" i="8"/>
  <c r="D17" i="8"/>
  <c r="D10" i="8"/>
  <c r="D26" i="8"/>
  <c r="D15" i="8"/>
  <c r="D18" i="8"/>
  <c r="D11" i="8"/>
  <c r="D27" i="8"/>
  <c r="D23" i="7"/>
  <c r="D22" i="7"/>
  <c r="D6" i="7"/>
  <c r="D19" i="7"/>
  <c r="D24" i="7"/>
  <c r="D18" i="7"/>
  <c r="D12" i="7"/>
  <c r="D16" i="7"/>
  <c r="D10" i="7"/>
  <c r="D14" i="7"/>
  <c r="D15" i="7"/>
  <c r="D21" i="7"/>
  <c r="D17" i="7"/>
  <c r="D20" i="7"/>
  <c r="D9" i="7"/>
  <c r="D25" i="7"/>
  <c r="D11" i="7"/>
  <c r="D7" i="7"/>
  <c r="D8" i="7"/>
  <c r="D13" i="7"/>
  <c r="D13" i="6"/>
  <c r="D11" i="6"/>
  <c r="D10" i="6"/>
  <c r="D22" i="6"/>
  <c r="D14" i="6"/>
  <c r="D12" i="6"/>
  <c r="D23" i="6"/>
  <c r="D8" i="6"/>
  <c r="D24" i="6"/>
  <c r="D21" i="6"/>
  <c r="D15" i="6"/>
  <c r="D25" i="6"/>
  <c r="D20" i="6"/>
  <c r="D9" i="6"/>
  <c r="D19" i="6"/>
  <c r="D7" i="6"/>
  <c r="D16" i="6"/>
  <c r="D26" i="6"/>
  <c r="D18" i="6"/>
  <c r="D17" i="6"/>
  <c r="D6" i="6"/>
  <c r="D35" i="5"/>
  <c r="D16" i="5"/>
  <c r="D32" i="5"/>
  <c r="D33" i="5"/>
  <c r="D8" i="5"/>
  <c r="D23" i="5"/>
  <c r="D27" i="5"/>
  <c r="D36" i="5"/>
  <c r="D34" i="5"/>
  <c r="D9" i="5"/>
  <c r="D30" i="5"/>
  <c r="D13" i="5"/>
  <c r="D14" i="5"/>
  <c r="D12" i="5"/>
  <c r="D24" i="5"/>
  <c r="D11" i="5"/>
  <c r="D28" i="5"/>
  <c r="D17" i="5"/>
  <c r="D29" i="5"/>
  <c r="D11" i="4"/>
  <c r="D8" i="3"/>
  <c r="D20" i="3"/>
  <c r="D19" i="3"/>
  <c r="D9" i="3"/>
  <c r="D18" i="3"/>
  <c r="D21" i="3"/>
  <c r="D11" i="3"/>
  <c r="D10" i="3"/>
  <c r="D17" i="3"/>
  <c r="D16" i="3"/>
  <c r="D13" i="3"/>
  <c r="D14" i="3"/>
  <c r="D12" i="3"/>
  <c r="D15" i="3"/>
  <c r="D7" i="3"/>
  <c r="D6" i="3"/>
  <c r="A6" i="1" l="1"/>
  <c r="B14" i="12"/>
  <c r="B40" i="12"/>
  <c r="B43" i="12"/>
  <c r="B31" i="12"/>
  <c r="B51" i="12"/>
  <c r="B20" i="12"/>
  <c r="B18" i="12"/>
  <c r="B17" i="12"/>
  <c r="B26" i="12"/>
  <c r="B41" i="12"/>
  <c r="B4" i="12"/>
  <c r="B33" i="12"/>
  <c r="B53" i="12"/>
  <c r="B22" i="12"/>
  <c r="B5" i="12"/>
  <c r="B11" i="12"/>
  <c r="B19" i="12"/>
  <c r="B23" i="12"/>
  <c r="B38" i="12"/>
  <c r="B24" i="12"/>
  <c r="B42" i="12"/>
  <c r="B6" i="13" s="1"/>
  <c r="C42" i="12"/>
  <c r="D42" i="12"/>
  <c r="B27" i="12"/>
  <c r="B11" i="13" s="1"/>
  <c r="C27" i="12"/>
  <c r="D27" i="12"/>
  <c r="B45" i="12" l="1"/>
  <c r="B25" i="12"/>
  <c r="B30" i="12"/>
  <c r="B7" i="12"/>
  <c r="B6" i="12"/>
  <c r="B16" i="12"/>
  <c r="B49" i="12"/>
  <c r="B10" i="12"/>
  <c r="B32" i="12"/>
  <c r="B8" i="12"/>
  <c r="B12" i="12"/>
  <c r="B48" i="12"/>
  <c r="B50" i="12"/>
  <c r="B37" i="12"/>
  <c r="B47" i="12"/>
  <c r="B44" i="12"/>
  <c r="B46" i="12"/>
  <c r="B21" i="12"/>
  <c r="B13" i="12"/>
  <c r="B39" i="12"/>
  <c r="B52" i="12"/>
  <c r="B29" i="12"/>
  <c r="B28" i="12"/>
  <c r="B12" i="13" s="1"/>
  <c r="B35" i="12"/>
  <c r="B9" i="13" s="1"/>
  <c r="B34" i="12"/>
  <c r="B10" i="13" s="1"/>
  <c r="B36" i="12"/>
  <c r="B5" i="13" s="1"/>
  <c r="B6" i="14" s="1"/>
  <c r="B15" i="12"/>
  <c r="B13" i="13" s="1"/>
  <c r="B9" i="12"/>
  <c r="B7" i="13" l="1"/>
  <c r="B8" i="13"/>
  <c r="B4" i="13"/>
  <c r="G27" i="2"/>
  <c r="G29" i="2"/>
  <c r="G30" i="2"/>
  <c r="G31" i="2"/>
  <c r="G32" i="2"/>
  <c r="C6" i="13"/>
  <c r="C9" i="12"/>
  <c r="C15" i="12"/>
  <c r="C36" i="12"/>
  <c r="C34" i="12"/>
  <c r="C35" i="12"/>
  <c r="C28" i="12"/>
  <c r="C29" i="12"/>
  <c r="C52" i="12"/>
  <c r="C39" i="12"/>
  <c r="C13" i="12"/>
  <c r="C21" i="12"/>
  <c r="C46" i="12"/>
  <c r="C44" i="12"/>
  <c r="C47" i="12"/>
  <c r="C37" i="12"/>
  <c r="C50" i="12"/>
  <c r="C48" i="12"/>
  <c r="C12" i="12"/>
  <c r="C8" i="12"/>
  <c r="C32" i="12"/>
  <c r="C10" i="12"/>
  <c r="C49" i="12"/>
  <c r="C16" i="12"/>
  <c r="C6" i="12"/>
  <c r="C7" i="12"/>
  <c r="C30" i="12"/>
  <c r="C25" i="12"/>
  <c r="C45" i="12"/>
  <c r="C14" i="12"/>
  <c r="C40" i="12"/>
  <c r="C43" i="12"/>
  <c r="C31" i="12"/>
  <c r="C51" i="12"/>
  <c r="C20" i="12"/>
  <c r="C18" i="12"/>
  <c r="C17" i="12"/>
  <c r="C26" i="12"/>
  <c r="C41" i="12"/>
  <c r="C4" i="12"/>
  <c r="C33" i="12"/>
  <c r="C53" i="12"/>
  <c r="C22" i="12"/>
  <c r="C5" i="12"/>
  <c r="C11" i="12"/>
  <c r="C19" i="12"/>
  <c r="C23" i="12"/>
  <c r="C38" i="12"/>
  <c r="C11" i="13" s="1"/>
  <c r="C24" i="12"/>
  <c r="D19" i="12"/>
  <c r="D23" i="12"/>
  <c r="D38" i="12"/>
  <c r="D24" i="12"/>
  <c r="D11" i="12"/>
  <c r="G33" i="5"/>
  <c r="G32" i="5"/>
  <c r="G31" i="5"/>
  <c r="G30" i="5"/>
  <c r="G29" i="5"/>
  <c r="G28" i="5"/>
  <c r="G27" i="5"/>
  <c r="D12" i="12"/>
  <c r="D48" i="12"/>
  <c r="D50" i="12"/>
  <c r="D37" i="12"/>
  <c r="D47" i="12"/>
  <c r="G32" i="6"/>
  <c r="G31" i="6"/>
  <c r="G30" i="6"/>
  <c r="G29" i="6"/>
  <c r="G28" i="6"/>
  <c r="G27" i="6"/>
  <c r="D16" i="12"/>
  <c r="D49" i="12"/>
  <c r="D10" i="12"/>
  <c r="D32" i="12"/>
  <c r="D8" i="12"/>
  <c r="G32" i="7"/>
  <c r="G31" i="7"/>
  <c r="G30" i="7"/>
  <c r="G29" i="7"/>
  <c r="G28" i="7"/>
  <c r="G27" i="7"/>
  <c r="D45" i="12"/>
  <c r="D25" i="12"/>
  <c r="D30" i="12"/>
  <c r="D7" i="12"/>
  <c r="D6" i="12"/>
  <c r="G33" i="8"/>
  <c r="G32" i="8"/>
  <c r="G31" i="8"/>
  <c r="G30" i="8"/>
  <c r="G29" i="8"/>
  <c r="G28" i="8"/>
  <c r="G27" i="8"/>
  <c r="D51" i="12"/>
  <c r="D31" i="12"/>
  <c r="D43" i="12"/>
  <c r="D40" i="12"/>
  <c r="D14" i="12"/>
  <c r="G33" i="9"/>
  <c r="G32" i="9"/>
  <c r="G31" i="9"/>
  <c r="G30" i="9"/>
  <c r="G29" i="9"/>
  <c r="G28" i="9"/>
  <c r="G27" i="9"/>
  <c r="D41" i="12"/>
  <c r="D26" i="12"/>
  <c r="D17" i="12"/>
  <c r="D18" i="12"/>
  <c r="D20" i="12"/>
  <c r="G33" i="10"/>
  <c r="G32" i="10"/>
  <c r="G31" i="10"/>
  <c r="G30" i="10"/>
  <c r="G29" i="10"/>
  <c r="G28" i="10"/>
  <c r="G27" i="10"/>
  <c r="D5" i="12"/>
  <c r="D22" i="12"/>
  <c r="D53" i="12"/>
  <c r="D33" i="12"/>
  <c r="D4" i="12"/>
  <c r="G33" i="11"/>
  <c r="G32" i="11"/>
  <c r="G31" i="11"/>
  <c r="G30" i="11"/>
  <c r="G28" i="11"/>
  <c r="G27" i="11"/>
  <c r="G33" i="4"/>
  <c r="G32" i="4"/>
  <c r="G31" i="4"/>
  <c r="G30" i="4"/>
  <c r="G29" i="4"/>
  <c r="G28" i="4"/>
  <c r="G27" i="4"/>
  <c r="D44" i="12"/>
  <c r="D46" i="12"/>
  <c r="D21" i="12"/>
  <c r="D13" i="12"/>
  <c r="D39" i="12"/>
  <c r="G32" i="3"/>
  <c r="G31" i="3"/>
  <c r="G30" i="3"/>
  <c r="G29" i="3"/>
  <c r="G28" i="3"/>
  <c r="G27" i="3"/>
  <c r="D52" i="12"/>
  <c r="D29" i="12"/>
  <c r="D8" i="13" s="1"/>
  <c r="D28" i="12"/>
  <c r="D12" i="13" s="1"/>
  <c r="D35" i="12"/>
  <c r="D34" i="12"/>
  <c r="C4" i="14" l="1"/>
  <c r="B5" i="14"/>
  <c r="B4" i="14"/>
  <c r="C8" i="13"/>
  <c r="C5" i="13"/>
  <c r="C6" i="14" s="1"/>
  <c r="D7" i="13"/>
  <c r="C12" i="13"/>
  <c r="C13" i="13"/>
  <c r="C9" i="13"/>
  <c r="C4" i="13"/>
  <c r="C5" i="14" s="1"/>
  <c r="D9" i="13"/>
  <c r="C7" i="13"/>
  <c r="C10" i="13"/>
  <c r="D36" i="12"/>
  <c r="D5" i="13" s="1"/>
  <c r="D15" i="12"/>
  <c r="D13" i="13" s="1"/>
  <c r="D9" i="12"/>
  <c r="D4" i="13" s="1"/>
  <c r="D5" i="14" s="1"/>
  <c r="D11" i="13"/>
  <c r="D6" i="13"/>
  <c r="D4" i="14" l="1"/>
  <c r="D6" i="14"/>
  <c r="D10" i="13"/>
</calcChain>
</file>

<file path=xl/sharedStrings.xml><?xml version="1.0" encoding="utf-8"?>
<sst xmlns="http://schemas.openxmlformats.org/spreadsheetml/2006/main" count="394" uniqueCount="249">
  <si>
    <t>Fulde Navn</t>
  </si>
  <si>
    <t>Skole og Klasse</t>
  </si>
  <si>
    <t>ID#</t>
  </si>
  <si>
    <t>Scorer</t>
  </si>
  <si>
    <t>Skole:</t>
  </si>
  <si>
    <t>Klasse:</t>
  </si>
  <si>
    <t>Farve</t>
  </si>
  <si>
    <t>Katrine F.</t>
  </si>
  <si>
    <t>Skive</t>
  </si>
  <si>
    <t>Start kl:</t>
  </si>
  <si>
    <t>10.10</t>
  </si>
  <si>
    <t>10.50</t>
  </si>
  <si>
    <t>11.30</t>
  </si>
  <si>
    <t>12.10</t>
  </si>
  <si>
    <t>Frederik N.</t>
  </si>
  <si>
    <t>12.50</t>
  </si>
  <si>
    <t>Placering</t>
  </si>
  <si>
    <t>Ali M.</t>
  </si>
  <si>
    <t>Benjamin  M.</t>
  </si>
  <si>
    <t>Camille  N.</t>
  </si>
  <si>
    <t>Celine E.</t>
  </si>
  <si>
    <t>Christine  P.</t>
  </si>
  <si>
    <t>Clara  K.</t>
  </si>
  <si>
    <t>Daniel J.</t>
  </si>
  <si>
    <t>Fawad  S.</t>
  </si>
  <si>
    <t>Karoline  A.</t>
  </si>
  <si>
    <t>Karoline  D.</t>
  </si>
  <si>
    <t>Konrad  N.</t>
  </si>
  <si>
    <t>Line  W.</t>
  </si>
  <si>
    <t>LIv J.</t>
  </si>
  <si>
    <t>Lukas  K.</t>
  </si>
  <si>
    <t>Malik  P.</t>
  </si>
  <si>
    <t>Malthe P.</t>
  </si>
  <si>
    <t>Marius  C.</t>
  </si>
  <si>
    <t>Matilde  S.</t>
  </si>
  <si>
    <t>Mija  P.</t>
  </si>
  <si>
    <t>Mikkel  J H.</t>
  </si>
  <si>
    <t>Oskar  M.</t>
  </si>
  <si>
    <t>Siv  H.</t>
  </si>
  <si>
    <t>Elsted Skole</t>
  </si>
  <si>
    <t>6. Z</t>
  </si>
  <si>
    <t>Janderup Skole</t>
  </si>
  <si>
    <t>6. A</t>
  </si>
  <si>
    <t>Andreas  Nielsen</t>
  </si>
  <si>
    <t>Andreas Møller</t>
  </si>
  <si>
    <t>Annika Ahle</t>
  </si>
  <si>
    <t>Benjamin Maibøll</t>
  </si>
  <si>
    <t>Cecilie Gammelgaard</t>
  </si>
  <si>
    <t>Christopher Hedemand</t>
  </si>
  <si>
    <t>Ellen Margrethe Larsen</t>
  </si>
  <si>
    <t>Fie Jørgensen</t>
  </si>
  <si>
    <t>Freja Lyst</t>
  </si>
  <si>
    <t>Hjalte Thude</t>
  </si>
  <si>
    <t>Lea Bjørnskov</t>
  </si>
  <si>
    <t>Liva Andersen</t>
  </si>
  <si>
    <t>Maja Falster-Hansen</t>
  </si>
  <si>
    <t>Naja Andersen</t>
  </si>
  <si>
    <t>Nikolaj Nielsen</t>
  </si>
  <si>
    <t>Tobias Toft</t>
  </si>
  <si>
    <t>Krarup Friskole, Reventlowskolen</t>
  </si>
  <si>
    <t>Andreas</t>
  </si>
  <si>
    <t>Anine</t>
  </si>
  <si>
    <t>Ann Sofie</t>
  </si>
  <si>
    <t>Christian</t>
  </si>
  <si>
    <t>Emmalynn</t>
  </si>
  <si>
    <t>Jens Christian</t>
  </si>
  <si>
    <t>Johannah</t>
  </si>
  <si>
    <t>Katrine</t>
  </si>
  <si>
    <t>Maja</t>
  </si>
  <si>
    <t xml:space="preserve">Nikol </t>
  </si>
  <si>
    <t>Sander</t>
  </si>
  <si>
    <t>Sebatian</t>
  </si>
  <si>
    <t>Sofia</t>
  </si>
  <si>
    <t xml:space="preserve">Stephanie </t>
  </si>
  <si>
    <t>William</t>
  </si>
  <si>
    <t>Thorstrup Skole</t>
  </si>
  <si>
    <t>Andreas Christensen</t>
  </si>
  <si>
    <t>Anna Katrine Wind</t>
  </si>
  <si>
    <t>Anne Bødker Thastrup</t>
  </si>
  <si>
    <t>Astrid Lauridsen</t>
  </si>
  <si>
    <t>Camilla Gelmer</t>
  </si>
  <si>
    <t>Cecilia Rasmussen</t>
  </si>
  <si>
    <t>Daniel Mathiasen</t>
  </si>
  <si>
    <t>Daniella Madsen</t>
  </si>
  <si>
    <t>Emma Nielsen</t>
  </si>
  <si>
    <t>Enrico Dobbruntz</t>
  </si>
  <si>
    <t>Frederik Vangsgaard</t>
  </si>
  <si>
    <t>Frederik Thomsen</t>
  </si>
  <si>
    <t>Hannah Olesen</t>
  </si>
  <si>
    <t>Jeppe Horsevad</t>
  </si>
  <si>
    <t>Johanne Johnsen</t>
  </si>
  <si>
    <t>Karoline  Hjort</t>
  </si>
  <si>
    <t>Kasper  Laursen</t>
  </si>
  <si>
    <t>Mads Sørensen</t>
  </si>
  <si>
    <t>Magnus Jensen</t>
  </si>
  <si>
    <t>Malthe Julius</t>
  </si>
  <si>
    <t>Matias Simonsen</t>
  </si>
  <si>
    <t>Mikkel Kristensen</t>
  </si>
  <si>
    <t>Nicklas Jensen</t>
  </si>
  <si>
    <t>Nicolai Jytzler</t>
  </si>
  <si>
    <t>Oleksandra Krasulina</t>
  </si>
  <si>
    <t>Oskar Julius</t>
  </si>
  <si>
    <t>Rene Jensen</t>
  </si>
  <si>
    <t>Rune Anthonsen</t>
  </si>
  <si>
    <t>Skovvangskolen</t>
  </si>
  <si>
    <t>Abdulmalik Yussuf</t>
  </si>
  <si>
    <t>Alexander Lo</t>
  </si>
  <si>
    <t>Benjamin Staun</t>
  </si>
  <si>
    <t>Charles Madsen</t>
  </si>
  <si>
    <t>Delgash Husain</t>
  </si>
  <si>
    <t>Frederikke Jensen</t>
  </si>
  <si>
    <t>Frida Johnsen</t>
  </si>
  <si>
    <t>Jeppe Klarskov</t>
  </si>
  <si>
    <t>Jonas Nonboe</t>
  </si>
  <si>
    <t>Julie Kristensen</t>
  </si>
  <si>
    <t>Kubilay Altinoluk</t>
  </si>
  <si>
    <t>Laurits Bargisen</t>
  </si>
  <si>
    <t>Line Kromann</t>
  </si>
  <si>
    <t>Malte Johansen</t>
  </si>
  <si>
    <t>Miske Jimale</t>
  </si>
  <si>
    <t>Nasriin Abdirahman</t>
  </si>
  <si>
    <t>Nasrin Ahmed</t>
  </si>
  <si>
    <t>Njal Trénel</t>
  </si>
  <si>
    <t>Sabiriin Maxamuud</t>
  </si>
  <si>
    <t>Thomas Merrild</t>
  </si>
  <si>
    <t>Victoria Tvedesøe</t>
  </si>
  <si>
    <t>6. B</t>
  </si>
  <si>
    <t>Albert H.</t>
  </si>
  <si>
    <t>Alex N.</t>
  </si>
  <si>
    <t>Alexander S.</t>
  </si>
  <si>
    <t>Amalie L.</t>
  </si>
  <si>
    <t>Amanda J.</t>
  </si>
  <si>
    <t>Astrid D.</t>
  </si>
  <si>
    <t>Branden N.</t>
  </si>
  <si>
    <t>Buster H.</t>
  </si>
  <si>
    <t>David K.</t>
  </si>
  <si>
    <t>Dicte B.</t>
  </si>
  <si>
    <t>Emma H.</t>
  </si>
  <si>
    <t>Gustav B.</t>
  </si>
  <si>
    <t>Jabrill A.</t>
  </si>
  <si>
    <t>Maida D.</t>
  </si>
  <si>
    <t>Merve T.</t>
  </si>
  <si>
    <t>Mohamed Y.</t>
  </si>
  <si>
    <t>Noah L.</t>
  </si>
  <si>
    <t>Rahmo M.</t>
  </si>
  <si>
    <t>Tobias L.</t>
  </si>
  <si>
    <t>Victoria J.</t>
  </si>
  <si>
    <t>Stenoskolen</t>
  </si>
  <si>
    <t>Agnes Andersen</t>
  </si>
  <si>
    <t>Cecilie Wæver</t>
  </si>
  <si>
    <t xml:space="preserve">Claudia Christiansen </t>
  </si>
  <si>
    <t>Emilie Hansen</t>
  </si>
  <si>
    <t>Fie Larsen</t>
  </si>
  <si>
    <t>Frederik  Jensen</t>
  </si>
  <si>
    <t>Gustav  Rasmussen</t>
  </si>
  <si>
    <t>Josefine Marqweis</t>
  </si>
  <si>
    <t>Laura Jakobsen</t>
  </si>
  <si>
    <t>Line  Larsen</t>
  </si>
  <si>
    <t>Magnus Tolstrup</t>
  </si>
  <si>
    <t>Maja  Jørgensen</t>
  </si>
  <si>
    <t>Maja   Baltser</t>
  </si>
  <si>
    <t>Matilde Brochmann</t>
  </si>
  <si>
    <t>Natasja Schmidt</t>
  </si>
  <si>
    <t>Nina  Madsen</t>
  </si>
  <si>
    <t>Patrica Klich</t>
  </si>
  <si>
    <t>Rasmus  Vejlø</t>
  </si>
  <si>
    <t>Robin  Normann</t>
  </si>
  <si>
    <t>Safran Wendelboe</t>
  </si>
  <si>
    <t>Sarah Jakobsen</t>
  </si>
  <si>
    <t>Simas Villalobos</t>
  </si>
  <si>
    <t>Sophie Karzc</t>
  </si>
  <si>
    <t>Sct. Jacobi Skole</t>
  </si>
  <si>
    <t>Abdussalam</t>
  </si>
  <si>
    <t>Alex</t>
  </si>
  <si>
    <t>Asta</t>
  </si>
  <si>
    <t>Eline</t>
  </si>
  <si>
    <t>Emma</t>
  </si>
  <si>
    <t>Gunnvør</t>
  </si>
  <si>
    <t>Helle</t>
  </si>
  <si>
    <t>Isabella</t>
  </si>
  <si>
    <t>Janne</t>
  </si>
  <si>
    <t>Julie</t>
  </si>
  <si>
    <t>Mai</t>
  </si>
  <si>
    <t>Malthe</t>
  </si>
  <si>
    <t>Maria A</t>
  </si>
  <si>
    <t>Maria E</t>
  </si>
  <si>
    <t>Mohamad</t>
  </si>
  <si>
    <t>Mona</t>
  </si>
  <si>
    <t>Oliver</t>
  </si>
  <si>
    <t>Samir</t>
  </si>
  <si>
    <t>Silke</t>
  </si>
  <si>
    <t>Simone</t>
  </si>
  <si>
    <t>Thilde</t>
  </si>
  <si>
    <t>Tre Ege Skolen</t>
  </si>
  <si>
    <t>Anne-Sofie J.</t>
  </si>
  <si>
    <t>Camilla P.</t>
  </si>
  <si>
    <t>Camilla T.</t>
  </si>
  <si>
    <t>Itai L.</t>
  </si>
  <si>
    <t>Jakob N.</t>
  </si>
  <si>
    <t>Jes H.</t>
  </si>
  <si>
    <t>Jonas C.</t>
  </si>
  <si>
    <t>Julie L.</t>
  </si>
  <si>
    <t>Kirstine A.</t>
  </si>
  <si>
    <t>Nadja R.</t>
  </si>
  <si>
    <t>Oliver S.</t>
  </si>
  <si>
    <t>Semih C.</t>
  </si>
  <si>
    <t>Søren N.</t>
  </si>
  <si>
    <t>Thea L.</t>
  </si>
  <si>
    <t>Valdemar D.</t>
  </si>
  <si>
    <t>Vestre Skole</t>
  </si>
  <si>
    <t>Alberte H.</t>
  </si>
  <si>
    <t>Alexander M.</t>
  </si>
  <si>
    <t>Alfred V.</t>
  </si>
  <si>
    <t>Andrea  O.</t>
  </si>
  <si>
    <t>Asbjørn T.</t>
  </si>
  <si>
    <t>Asger D.</t>
  </si>
  <si>
    <t>Benjamin H.</t>
  </si>
  <si>
    <t>Daniel N.</t>
  </si>
  <si>
    <t>Deyan D.</t>
  </si>
  <si>
    <t>Edward S.</t>
  </si>
  <si>
    <t>Felix E.</t>
  </si>
  <si>
    <t>Freja B.</t>
  </si>
  <si>
    <t>Jacob  S.</t>
  </si>
  <si>
    <t>Johanne W.</t>
  </si>
  <si>
    <t>Lasse K.</t>
  </si>
  <si>
    <t>Laurits K.</t>
  </si>
  <si>
    <t>Line K.</t>
  </si>
  <si>
    <t>Livia B.</t>
  </si>
  <si>
    <t>Maia H.</t>
  </si>
  <si>
    <t>Mathias R.</t>
  </si>
  <si>
    <t>Mia H.</t>
  </si>
  <si>
    <t>Mille-Marie R.</t>
  </si>
  <si>
    <t>Nicole M.</t>
  </si>
  <si>
    <t>Nicoline M.</t>
  </si>
  <si>
    <t>Oscar S.</t>
  </si>
  <si>
    <t>Thit M.</t>
  </si>
  <si>
    <t>Victor K.</t>
  </si>
  <si>
    <t>Victoria G.</t>
  </si>
  <si>
    <t>Viktor S.</t>
  </si>
  <si>
    <t>Klassens gennemsnit</t>
  </si>
  <si>
    <t xml:space="preserve">Klasse konkurrencen </t>
  </si>
  <si>
    <t>Bueskydning</t>
  </si>
  <si>
    <t>Bueskydning - Semifinale</t>
  </si>
  <si>
    <t>Bueskydning - Finale</t>
  </si>
  <si>
    <t>Bueskydning - 2. Runde</t>
  </si>
  <si>
    <t>Bueskydning - 1. Runde</t>
  </si>
  <si>
    <t>Sigurd Pedersen</t>
  </si>
  <si>
    <t>Teis Rastrup</t>
  </si>
  <si>
    <t>Sofie Leth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</si>
</sst>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3" borderId="0" xfId="0" applyFill="1"/>
    <xf numFmtId="0" fontId="1" fillId="2" borderId="0" xfId="0" applyFont="1" applyFill="1"/>
    <xf numFmtId="0" fontId="2" fillId="2" borderId="0" xfId="0" applyFont="1" applyFill="1"/>
    <xf numFmtId="0" fontId="0" fillId="3" borderId="0" xfId="0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ont="1" applyFill="1"/>
    <xf numFmtId="0" fontId="0" fillId="3" borderId="1" xfId="0" applyFill="1" applyBorder="1"/>
    <xf numFmtId="0" fontId="3" fillId="3" borderId="0" xfId="0" applyFont="1" applyFill="1" applyAlignment="1"/>
    <xf numFmtId="164" fontId="0" fillId="3" borderId="0" xfId="0" applyNumberFormat="1" applyFill="1"/>
    <xf numFmtId="0" fontId="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307"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rgb="FF92D05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SheetLayoutView="100" workbookViewId="0">
      <selection activeCell="A19" sqref="A19"/>
    </sheetView>
  </sheetViews>
  <sheetFormatPr defaultColWidth="9.140625" defaultRowHeight="15" x14ac:dyDescent="0.25"/>
  <cols>
    <col min="1" max="1" width="35.5703125" style="1" customWidth="1"/>
    <col min="2" max="2" width="8.85546875" style="1" bestFit="1" customWidth="1"/>
    <col min="3" max="3" width="11.42578125" style="1" bestFit="1" customWidth="1"/>
    <col min="4" max="4" width="24.140625" style="1" customWidth="1"/>
    <col min="5" max="5" width="6.5703125" style="1" bestFit="1" customWidth="1"/>
    <col min="6" max="6" width="26.28515625" style="1" customWidth="1"/>
    <col min="7" max="7" width="19.42578125" style="1" bestFit="1" customWidth="1"/>
    <col min="8" max="8" width="9.140625" style="1"/>
    <col min="9" max="9" width="0" style="1" hidden="1" customWidth="1"/>
    <col min="10" max="16384" width="9.140625" style="1"/>
  </cols>
  <sheetData>
    <row r="1" spans="1:9" ht="21" x14ac:dyDescent="0.35">
      <c r="A1" s="15" t="s">
        <v>241</v>
      </c>
      <c r="B1" s="15"/>
      <c r="C1" s="15"/>
    </row>
    <row r="2" spans="1:9" ht="21" x14ac:dyDescent="0.35">
      <c r="A2" s="15" t="s">
        <v>240</v>
      </c>
      <c r="B2" s="15"/>
      <c r="C2" s="15"/>
      <c r="D2" s="13"/>
      <c r="E2" s="13"/>
    </row>
    <row r="4" spans="1:9" x14ac:dyDescent="0.25">
      <c r="A4" s="2" t="s">
        <v>1</v>
      </c>
      <c r="B4" s="2" t="s">
        <v>3</v>
      </c>
      <c r="C4" s="2" t="s">
        <v>16</v>
      </c>
    </row>
    <row r="5" spans="1:9" x14ac:dyDescent="0.25">
      <c r="A5" s="1" t="str">
        <f>'Tre Ege Skolen 6. A'!$D$6</f>
        <v>Tre Ege Skolen 6. A</v>
      </c>
      <c r="B5" s="14">
        <f>'Tre Ege Skolen 6. A'!$E$33</f>
        <v>77</v>
      </c>
      <c r="C5" s="12">
        <f t="shared" ref="C5:C14" si="0">IF(B5&lt;&gt;"",_xlfn.RANK.EQ(B5,$B$5:$B$14,0),"")</f>
        <v>1</v>
      </c>
      <c r="I5" s="1">
        <v>1</v>
      </c>
    </row>
    <row r="6" spans="1:9" x14ac:dyDescent="0.25">
      <c r="A6" s="1" t="str">
        <f>'Janderup Skole 6. A'!$D$6</f>
        <v>Janderup Skole 6. A</v>
      </c>
      <c r="B6" s="14">
        <f>'Janderup Skole 6. A'!$E$33</f>
        <v>73.928571428571431</v>
      </c>
      <c r="C6" s="12">
        <f t="shared" si="0"/>
        <v>2</v>
      </c>
      <c r="I6" s="1">
        <v>2</v>
      </c>
    </row>
    <row r="7" spans="1:9" x14ac:dyDescent="0.25">
      <c r="A7" s="1" t="str">
        <f>'Elsted Skole 6. Z'!$D$6</f>
        <v>Elsted Skole 6. Z</v>
      </c>
      <c r="B7" s="14">
        <f>'Elsted Skole 6. Z'!$E$33</f>
        <v>70.631578947368425</v>
      </c>
      <c r="C7" s="12">
        <f t="shared" si="0"/>
        <v>3</v>
      </c>
      <c r="I7" s="1">
        <v>1</v>
      </c>
    </row>
    <row r="8" spans="1:9" x14ac:dyDescent="0.25">
      <c r="A8" s="1" t="str">
        <f>'Krarup Friskole 6. A'!$D$6</f>
        <v>Krarup Friskole, Reventlowskolen 6. A</v>
      </c>
      <c r="B8" s="14">
        <f>'Krarup Friskole 6. A'!$E$33</f>
        <v>67.692307692307693</v>
      </c>
      <c r="C8" s="12">
        <f t="shared" si="0"/>
        <v>4</v>
      </c>
      <c r="I8" s="1">
        <v>2</v>
      </c>
    </row>
    <row r="9" spans="1:9" x14ac:dyDescent="0.25">
      <c r="A9" s="1" t="str">
        <f>'Skovvangskolen 6. A'!$D$6</f>
        <v>Skovvangskolen 6. A</v>
      </c>
      <c r="B9" s="14">
        <f>'Skovvangskolen 6. A'!$E$33</f>
        <v>64.1875</v>
      </c>
      <c r="C9" s="12">
        <f t="shared" si="0"/>
        <v>5</v>
      </c>
      <c r="I9" s="1">
        <v>1</v>
      </c>
    </row>
    <row r="10" spans="1:9" x14ac:dyDescent="0.25">
      <c r="A10" s="1" t="str">
        <f>'Sct. Jacobi Skole 6. A'!$D$6</f>
        <v>Sct. Jacobi Skole 6. A</v>
      </c>
      <c r="B10" s="14">
        <f>'Sct. Jacobi Skole 6. A'!$E$33</f>
        <v>61.2</v>
      </c>
      <c r="C10" s="12">
        <f t="shared" si="0"/>
        <v>6</v>
      </c>
      <c r="I10" s="1">
        <v>2</v>
      </c>
    </row>
    <row r="11" spans="1:9" x14ac:dyDescent="0.25">
      <c r="A11" s="1" t="str">
        <f>'Vestre Skole 6. A'!$D$6</f>
        <v>Vestre Skole 6. A</v>
      </c>
      <c r="B11" s="14">
        <f>'Vestre Skole 6. A'!$E$37</f>
        <v>60.666666666666664</v>
      </c>
      <c r="C11" s="12">
        <f t="shared" si="0"/>
        <v>7</v>
      </c>
      <c r="I11" s="1">
        <v>1</v>
      </c>
    </row>
    <row r="12" spans="1:9" x14ac:dyDescent="0.25">
      <c r="A12" s="1" t="str">
        <f>'Stenoskolen 6. A'!$D$6</f>
        <v>Stenoskolen 6. A</v>
      </c>
      <c r="B12" s="14">
        <f>'Stenoskolen 6. A'!$E$33</f>
        <v>59.545454545454547</v>
      </c>
      <c r="C12" s="12">
        <f t="shared" si="0"/>
        <v>8</v>
      </c>
      <c r="I12" s="1">
        <v>2</v>
      </c>
    </row>
    <row r="13" spans="1:9" x14ac:dyDescent="0.25">
      <c r="A13" s="1" t="str">
        <f>'Skovvangskolen 6. B'!$D$7</f>
        <v>Skovvangskolen 6. B</v>
      </c>
      <c r="B13" s="14">
        <f>'Skovvangskolen 6. B'!$E$33</f>
        <v>57.684210526315788</v>
      </c>
      <c r="C13" s="12">
        <f t="shared" si="0"/>
        <v>9</v>
      </c>
      <c r="I13" s="1">
        <v>1</v>
      </c>
    </row>
    <row r="14" spans="1:9" x14ac:dyDescent="0.25">
      <c r="A14" s="1" t="str">
        <f>'Thorstrup Skole 6. A'!$D$6</f>
        <v>Thorstrup Skole 6. A</v>
      </c>
      <c r="B14" s="14">
        <f>'Thorstrup Skole 6. A'!$E$39</f>
        <v>55.68</v>
      </c>
      <c r="C14" s="12">
        <f t="shared" si="0"/>
        <v>10</v>
      </c>
      <c r="I14" s="1">
        <v>2</v>
      </c>
    </row>
  </sheetData>
  <autoFilter ref="A4:C14">
    <sortState ref="A5:C14">
      <sortCondition ref="C4:C14"/>
    </sortState>
  </autoFilter>
  <mergeCells count="2">
    <mergeCell ref="A2:C2"/>
    <mergeCell ref="A1:C1"/>
  </mergeCells>
  <conditionalFormatting sqref="A6:A14">
    <cfRule type="expression" dxfId="306" priority="9">
      <formula>$I6=2</formula>
    </cfRule>
    <cfRule type="expression" dxfId="305" priority="10">
      <formula>$I6=1</formula>
    </cfRule>
  </conditionalFormatting>
  <conditionalFormatting sqref="A5">
    <cfRule type="expression" dxfId="304" priority="15">
      <formula>$I5=2</formula>
    </cfRule>
    <cfRule type="expression" dxfId="303" priority="16">
      <formula>$I5=1</formula>
    </cfRule>
  </conditionalFormatting>
  <conditionalFormatting sqref="B5">
    <cfRule type="duplicateValues" dxfId="302" priority="11"/>
    <cfRule type="expression" dxfId="301" priority="13">
      <formula>$I5=2</formula>
    </cfRule>
    <cfRule type="expression" dxfId="300" priority="14">
      <formula>$I5=1</formula>
    </cfRule>
  </conditionalFormatting>
  <conditionalFormatting sqref="B6:B14">
    <cfRule type="duplicateValues" dxfId="299" priority="5"/>
    <cfRule type="expression" dxfId="298" priority="7">
      <formula>$I6=2</formula>
    </cfRule>
    <cfRule type="expression" dxfId="297" priority="8">
      <formula>$I6=1</formula>
    </cfRule>
  </conditionalFormatting>
  <conditionalFormatting sqref="A5:B14">
    <cfRule type="expression" dxfId="296" priority="93">
      <formula>IF($E5&lt;&gt;"",IF(_xlfn.RANK.EQ($E5,$E$8:$E$56,0)&lt;=5,TRUE,FALSE),FALSE)</formula>
    </cfRule>
  </conditionalFormatting>
  <conditionalFormatting sqref="C5:C14">
    <cfRule type="duplicateValues" dxfId="295" priority="1"/>
    <cfRule type="expression" dxfId="294" priority="3">
      <formula>$I5=2</formula>
    </cfRule>
    <cfRule type="expression" dxfId="293" priority="4">
      <formula>$I5=1</formula>
    </cfRule>
  </conditionalFormatting>
  <conditionalFormatting sqref="C5:C14">
    <cfRule type="expression" dxfId="292" priority="2">
      <formula>IF($E5&lt;&gt;"",IF(_xlfn.RANK.EQ($E5,$E$8:$E$57,0)&lt;=5,TRUE,FALSE),FALSE)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zoomScaleSheetLayoutView="100" workbookViewId="0">
      <selection activeCell="E6" sqref="E6:E20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12.7109375" style="1" bestFit="1" customWidth="1"/>
    <col min="4" max="4" width="17.710937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15" t="s">
        <v>245</v>
      </c>
      <c r="B1" s="15"/>
      <c r="C1" s="15"/>
      <c r="D1" s="15"/>
      <c r="E1" s="15"/>
      <c r="F1" s="5"/>
    </row>
    <row r="2" spans="1:9" x14ac:dyDescent="0.25">
      <c r="A2" s="4" t="s">
        <v>4</v>
      </c>
      <c r="B2" s="4" t="s">
        <v>193</v>
      </c>
    </row>
    <row r="3" spans="1:9" x14ac:dyDescent="0.25">
      <c r="A3" s="4" t="s">
        <v>5</v>
      </c>
      <c r="B3" s="4" t="s">
        <v>42</v>
      </c>
      <c r="E3" s="10" t="s">
        <v>9</v>
      </c>
      <c r="F3" s="1" t="s">
        <v>15</v>
      </c>
    </row>
    <row r="5" spans="1:9" x14ac:dyDescent="0.25">
      <c r="A5" s="9" t="s">
        <v>8</v>
      </c>
      <c r="B5" s="9" t="s">
        <v>2</v>
      </c>
      <c r="C5" s="3" t="s">
        <v>0</v>
      </c>
      <c r="D5" s="3" t="s">
        <v>1</v>
      </c>
      <c r="E5" s="3" t="s">
        <v>3</v>
      </c>
      <c r="F5" s="3" t="s">
        <v>16</v>
      </c>
      <c r="I5" s="1" t="s">
        <v>6</v>
      </c>
    </row>
    <row r="6" spans="1:9" x14ac:dyDescent="0.25">
      <c r="A6" s="8">
        <v>3</v>
      </c>
      <c r="B6" s="8">
        <v>7520</v>
      </c>
      <c r="C6" s="1" t="s">
        <v>198</v>
      </c>
      <c r="D6" s="1" t="str">
        <f t="shared" ref="D6:D21" si="0">$B$2 &amp; " " &amp; $B$3</f>
        <v>Tre Ege Skolen 6. A</v>
      </c>
      <c r="E6" s="1">
        <v>104</v>
      </c>
      <c r="F6" s="12">
        <f t="shared" ref="F6:F32" si="1">IF(E6&lt;&gt;"",_xlfn.RANK.EQ(E6,$E$6:$E$32,0),"")</f>
        <v>1</v>
      </c>
      <c r="I6" s="1">
        <v>1</v>
      </c>
    </row>
    <row r="7" spans="1:9" x14ac:dyDescent="0.25">
      <c r="A7" s="8">
        <v>1</v>
      </c>
      <c r="B7" s="8">
        <v>7516</v>
      </c>
      <c r="C7" s="1" t="s">
        <v>195</v>
      </c>
      <c r="D7" s="1" t="str">
        <f t="shared" si="0"/>
        <v>Tre Ege Skolen 6. A</v>
      </c>
      <c r="E7" s="1">
        <v>95</v>
      </c>
      <c r="F7" s="12">
        <f t="shared" si="1"/>
        <v>2</v>
      </c>
      <c r="I7" s="1">
        <v>1</v>
      </c>
    </row>
    <row r="8" spans="1:9" x14ac:dyDescent="0.25">
      <c r="A8" s="8">
        <v>8</v>
      </c>
      <c r="B8" s="8">
        <v>7529</v>
      </c>
      <c r="C8" s="1" t="s">
        <v>207</v>
      </c>
      <c r="D8" s="1" t="str">
        <f t="shared" si="0"/>
        <v>Tre Ege Skolen 6. A</v>
      </c>
      <c r="E8" s="1">
        <v>92</v>
      </c>
      <c r="F8" s="12">
        <f t="shared" si="1"/>
        <v>3</v>
      </c>
      <c r="I8" s="1">
        <v>2</v>
      </c>
    </row>
    <row r="9" spans="1:9" x14ac:dyDescent="0.25">
      <c r="A9" s="8">
        <v>4</v>
      </c>
      <c r="B9" s="8">
        <v>7522</v>
      </c>
      <c r="C9" s="1" t="s">
        <v>200</v>
      </c>
      <c r="D9" s="1" t="str">
        <f t="shared" si="0"/>
        <v>Tre Ege Skolen 6. A</v>
      </c>
      <c r="E9" s="1">
        <v>91</v>
      </c>
      <c r="F9" s="12">
        <f t="shared" si="1"/>
        <v>4</v>
      </c>
      <c r="I9" s="1">
        <v>2</v>
      </c>
    </row>
    <row r="10" spans="1:9" x14ac:dyDescent="0.25">
      <c r="A10" s="8">
        <v>6</v>
      </c>
      <c r="B10" s="8">
        <v>7526</v>
      </c>
      <c r="C10" s="1" t="s">
        <v>204</v>
      </c>
      <c r="D10" s="1" t="str">
        <f t="shared" si="0"/>
        <v>Tre Ege Skolen 6. A</v>
      </c>
      <c r="E10" s="1">
        <v>89</v>
      </c>
      <c r="F10" s="12">
        <f t="shared" si="1"/>
        <v>5</v>
      </c>
      <c r="I10" s="1">
        <v>1</v>
      </c>
    </row>
    <row r="11" spans="1:9" x14ac:dyDescent="0.25">
      <c r="A11" s="8">
        <v>7</v>
      </c>
      <c r="B11" s="8">
        <v>7528</v>
      </c>
      <c r="C11" s="1" t="s">
        <v>206</v>
      </c>
      <c r="D11" s="1" t="str">
        <f t="shared" si="0"/>
        <v>Tre Ege Skolen 6. A</v>
      </c>
      <c r="E11" s="1">
        <v>89</v>
      </c>
      <c r="F11" s="12">
        <f t="shared" si="1"/>
        <v>5</v>
      </c>
      <c r="I11" s="1">
        <v>1</v>
      </c>
    </row>
    <row r="12" spans="1:9" x14ac:dyDescent="0.25">
      <c r="A12" s="8">
        <v>8</v>
      </c>
      <c r="B12" s="8">
        <v>7531</v>
      </c>
      <c r="C12" s="1" t="s">
        <v>208</v>
      </c>
      <c r="D12" s="1" t="str">
        <f t="shared" si="0"/>
        <v>Tre Ege Skolen 6. A</v>
      </c>
      <c r="E12" s="1">
        <v>87</v>
      </c>
      <c r="F12" s="12">
        <f t="shared" si="1"/>
        <v>7</v>
      </c>
      <c r="I12" s="1">
        <v>2</v>
      </c>
    </row>
    <row r="13" spans="1:9" x14ac:dyDescent="0.25">
      <c r="A13" s="8">
        <v>2</v>
      </c>
      <c r="B13" s="8">
        <v>7518</v>
      </c>
      <c r="C13" s="1" t="s">
        <v>14</v>
      </c>
      <c r="D13" s="1" t="str">
        <f t="shared" si="0"/>
        <v>Tre Ege Skolen 6. A</v>
      </c>
      <c r="E13" s="1">
        <v>85</v>
      </c>
      <c r="F13" s="12">
        <f t="shared" si="1"/>
        <v>8</v>
      </c>
      <c r="I13" s="1">
        <v>2</v>
      </c>
    </row>
    <row r="14" spans="1:9" x14ac:dyDescent="0.25">
      <c r="A14" s="8">
        <v>4</v>
      </c>
      <c r="B14" s="8">
        <v>7521</v>
      </c>
      <c r="C14" s="1" t="s">
        <v>199</v>
      </c>
      <c r="D14" s="1" t="str">
        <f t="shared" si="0"/>
        <v>Tre Ege Skolen 6. A</v>
      </c>
      <c r="E14" s="1">
        <v>74</v>
      </c>
      <c r="F14" s="12">
        <f t="shared" si="1"/>
        <v>9</v>
      </c>
      <c r="I14" s="1">
        <v>1</v>
      </c>
    </row>
    <row r="15" spans="1:9" x14ac:dyDescent="0.25">
      <c r="A15" s="8">
        <v>3</v>
      </c>
      <c r="B15" s="8">
        <v>7519</v>
      </c>
      <c r="C15" s="1" t="s">
        <v>197</v>
      </c>
      <c r="D15" s="1" t="str">
        <f t="shared" si="0"/>
        <v>Tre Ege Skolen 6. A</v>
      </c>
      <c r="E15" s="1">
        <v>71</v>
      </c>
      <c r="F15" s="12">
        <f t="shared" si="1"/>
        <v>10</v>
      </c>
      <c r="I15" s="1">
        <v>1</v>
      </c>
    </row>
    <row r="16" spans="1:9" x14ac:dyDescent="0.25">
      <c r="A16" s="8">
        <v>5</v>
      </c>
      <c r="B16" s="8">
        <v>7524</v>
      </c>
      <c r="C16" s="1" t="s">
        <v>202</v>
      </c>
      <c r="D16" s="1" t="str">
        <f t="shared" si="0"/>
        <v>Tre Ege Skolen 6. A</v>
      </c>
      <c r="E16" s="1">
        <v>67</v>
      </c>
      <c r="F16" s="12">
        <f t="shared" si="1"/>
        <v>11</v>
      </c>
      <c r="I16" s="1">
        <v>2</v>
      </c>
    </row>
    <row r="17" spans="1:9" x14ac:dyDescent="0.25">
      <c r="A17" s="8">
        <v>7</v>
      </c>
      <c r="B17" s="8">
        <v>7527</v>
      </c>
      <c r="C17" s="1" t="s">
        <v>205</v>
      </c>
      <c r="D17" s="1" t="str">
        <f t="shared" si="0"/>
        <v>Tre Ege Skolen 6. A</v>
      </c>
      <c r="E17" s="1">
        <v>64</v>
      </c>
      <c r="F17" s="12">
        <f t="shared" si="1"/>
        <v>12</v>
      </c>
      <c r="I17" s="1">
        <v>2</v>
      </c>
    </row>
    <row r="18" spans="1:9" x14ac:dyDescent="0.25">
      <c r="A18" s="8">
        <v>6</v>
      </c>
      <c r="B18" s="8">
        <v>7525</v>
      </c>
      <c r="C18" s="1" t="s">
        <v>203</v>
      </c>
      <c r="D18" s="1" t="str">
        <f t="shared" si="0"/>
        <v>Tre Ege Skolen 6. A</v>
      </c>
      <c r="E18" s="1">
        <v>60</v>
      </c>
      <c r="F18" s="12">
        <f t="shared" si="1"/>
        <v>13</v>
      </c>
      <c r="I18" s="1">
        <v>1</v>
      </c>
    </row>
    <row r="19" spans="1:9" ht="14.45" x14ac:dyDescent="0.3">
      <c r="A19" s="8">
        <v>2</v>
      </c>
      <c r="B19" s="8">
        <v>7517</v>
      </c>
      <c r="C19" s="1" t="s">
        <v>196</v>
      </c>
      <c r="D19" s="1" t="str">
        <f t="shared" si="0"/>
        <v>Tre Ege Skolen 6. A</v>
      </c>
      <c r="E19" s="1">
        <v>46</v>
      </c>
      <c r="F19" s="12">
        <f t="shared" si="1"/>
        <v>14</v>
      </c>
      <c r="I19" s="1">
        <v>1</v>
      </c>
    </row>
    <row r="20" spans="1:9" ht="14.45" x14ac:dyDescent="0.3">
      <c r="A20" s="8">
        <v>1</v>
      </c>
      <c r="B20" s="8">
        <v>7515</v>
      </c>
      <c r="C20" s="1" t="s">
        <v>194</v>
      </c>
      <c r="D20" s="1" t="str">
        <f t="shared" si="0"/>
        <v>Tre Ege Skolen 6. A</v>
      </c>
      <c r="E20" s="1">
        <v>41</v>
      </c>
      <c r="F20" s="12">
        <f t="shared" si="1"/>
        <v>15</v>
      </c>
      <c r="I20" s="1">
        <v>2</v>
      </c>
    </row>
    <row r="21" spans="1:9" ht="14.45" x14ac:dyDescent="0.3">
      <c r="A21" s="8">
        <v>5</v>
      </c>
      <c r="B21" s="8">
        <v>7523</v>
      </c>
      <c r="C21" s="1" t="s">
        <v>201</v>
      </c>
      <c r="D21" s="1" t="str">
        <f t="shared" si="0"/>
        <v>Tre Ege Skolen 6. A</v>
      </c>
      <c r="F21" s="12" t="str">
        <f t="shared" si="1"/>
        <v/>
      </c>
      <c r="I21" s="1">
        <v>2</v>
      </c>
    </row>
    <row r="22" spans="1:9" ht="14.45" x14ac:dyDescent="0.3">
      <c r="F22" s="12" t="str">
        <f t="shared" si="1"/>
        <v/>
      </c>
      <c r="I22" s="1">
        <v>1</v>
      </c>
    </row>
    <row r="23" spans="1:9" ht="14.45" x14ac:dyDescent="0.3">
      <c r="F23" s="12" t="str">
        <f t="shared" si="1"/>
        <v/>
      </c>
      <c r="I23" s="1">
        <v>1</v>
      </c>
    </row>
    <row r="24" spans="1:9" ht="14.45" x14ac:dyDescent="0.3">
      <c r="F24" s="12" t="str">
        <f t="shared" si="1"/>
        <v/>
      </c>
      <c r="I24" s="1">
        <v>2</v>
      </c>
    </row>
    <row r="25" spans="1:9" ht="14.45" x14ac:dyDescent="0.3">
      <c r="F25" s="12" t="str">
        <f t="shared" si="1"/>
        <v/>
      </c>
      <c r="I25" s="1">
        <v>2</v>
      </c>
    </row>
    <row r="26" spans="1:9" ht="14.45" x14ac:dyDescent="0.3">
      <c r="F26" s="12" t="str">
        <f t="shared" si="1"/>
        <v/>
      </c>
      <c r="I26" s="1">
        <v>1</v>
      </c>
    </row>
    <row r="27" spans="1:9" ht="14.45" x14ac:dyDescent="0.3">
      <c r="F27" s="12" t="str">
        <f t="shared" si="1"/>
        <v/>
      </c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F28" s="12" t="str">
        <f t="shared" si="1"/>
        <v/>
      </c>
      <c r="G28" s="1" t="str">
        <f t="shared" si="2"/>
        <v/>
      </c>
      <c r="I28" s="1">
        <v>2</v>
      </c>
    </row>
    <row r="29" spans="1:9" ht="14.45" x14ac:dyDescent="0.3">
      <c r="F29" s="12" t="str">
        <f t="shared" si="1"/>
        <v/>
      </c>
      <c r="G29" s="1" t="str">
        <f t="shared" si="2"/>
        <v/>
      </c>
      <c r="I29" s="1">
        <v>2</v>
      </c>
    </row>
    <row r="30" spans="1:9" ht="14.45" x14ac:dyDescent="0.3">
      <c r="F30" s="12" t="str">
        <f t="shared" si="1"/>
        <v/>
      </c>
      <c r="G30" s="1" t="str">
        <f t="shared" si="2"/>
        <v/>
      </c>
      <c r="I30" s="1">
        <v>1</v>
      </c>
    </row>
    <row r="31" spans="1:9" ht="14.45" x14ac:dyDescent="0.3">
      <c r="F31" s="12" t="str">
        <f t="shared" si="1"/>
        <v/>
      </c>
      <c r="G31" s="1" t="str">
        <f t="shared" si="2"/>
        <v/>
      </c>
      <c r="I31" s="1">
        <v>1</v>
      </c>
    </row>
    <row r="32" spans="1:9" ht="14.45" x14ac:dyDescent="0.3">
      <c r="F32" s="12" t="str">
        <f t="shared" si="1"/>
        <v/>
      </c>
      <c r="G32" s="1" t="str">
        <f t="shared" si="2"/>
        <v/>
      </c>
      <c r="I32" s="1">
        <v>2</v>
      </c>
    </row>
    <row r="33" spans="4:9" ht="14.45" x14ac:dyDescent="0.3">
      <c r="D33" s="1" t="s">
        <v>239</v>
      </c>
      <c r="E33" s="1">
        <f>IF(COUNTA(E6:E32)=0,"",AVERAGE(E6:E32))</f>
        <v>77</v>
      </c>
      <c r="F33" s="12"/>
      <c r="G33" s="1">
        <f>IF(E33&lt;&gt;"",_xlfn.RANK.EQ(E33,$E$6:$E$33,0),"")</f>
        <v>9</v>
      </c>
      <c r="I33" s="1">
        <v>2</v>
      </c>
    </row>
  </sheetData>
  <autoFilter ref="A5:F32">
    <sortState ref="A6:F32">
      <sortCondition descending="1" ref="E5:E32"/>
    </sortState>
  </autoFilter>
  <mergeCells count="1">
    <mergeCell ref="A1:E1"/>
  </mergeCells>
  <conditionalFormatting sqref="A6:A33 C6:D31 C32:C33">
    <cfRule type="expression" dxfId="104" priority="30">
      <formula>$I6=2</formula>
    </cfRule>
    <cfRule type="expression" dxfId="103" priority="31">
      <formula>$I6=1</formula>
    </cfRule>
  </conditionalFormatting>
  <conditionalFormatting sqref="E6:E31">
    <cfRule type="duplicateValues" dxfId="102" priority="26"/>
    <cfRule type="expression" dxfId="101" priority="28">
      <formula>$I6=2</formula>
    </cfRule>
    <cfRule type="expression" dxfId="100" priority="29">
      <formula>$I6=1</formula>
    </cfRule>
  </conditionalFormatting>
  <conditionalFormatting sqref="A6:A33 C6:E31 C32:C33">
    <cfRule type="expression" dxfId="99" priority="27">
      <formula>IF($E6&lt;&gt;"",IF(_xlfn.RANK.EQ($E6,$E$6:$E$55,0)&lt;=5,TRUE,FALSE),FALSE)</formula>
    </cfRule>
  </conditionalFormatting>
  <conditionalFormatting sqref="B6:B33">
    <cfRule type="expression" dxfId="98" priority="24">
      <formula>$I6=2</formula>
    </cfRule>
    <cfRule type="expression" dxfId="97" priority="25">
      <formula>$I6=1</formula>
    </cfRule>
  </conditionalFormatting>
  <conditionalFormatting sqref="B6:B33">
    <cfRule type="expression" dxfId="96" priority="23">
      <formula>IF($E6&lt;&gt;"",IF(_xlfn.RANK.EQ($E6,$E$6:$E$55,0)&lt;=5,TRUE,FALSE),FALSE)</formula>
    </cfRule>
  </conditionalFormatting>
  <conditionalFormatting sqref="F32">
    <cfRule type="expression" dxfId="95" priority="16">
      <formula>IF($E32&lt;&gt;"",IF(_xlfn.RANK.EQ($E32,$E$6:$E$55,0)&lt;=5,TRUE,FALSE),FALSE)</formula>
    </cfRule>
  </conditionalFormatting>
  <conditionalFormatting sqref="F32">
    <cfRule type="duplicateValues" dxfId="94" priority="15"/>
    <cfRule type="expression" dxfId="93" priority="17">
      <formula>$I32=2</formula>
    </cfRule>
    <cfRule type="expression" dxfId="92" priority="18">
      <formula>$I32=1</formula>
    </cfRule>
  </conditionalFormatting>
  <conditionalFormatting sqref="D32:D33">
    <cfRule type="expression" dxfId="91" priority="9">
      <formula>$I32=2</formula>
    </cfRule>
    <cfRule type="expression" dxfId="90" priority="10">
      <formula>$I32=1</formula>
    </cfRule>
  </conditionalFormatting>
  <conditionalFormatting sqref="E32:E33">
    <cfRule type="duplicateValues" dxfId="89" priority="11"/>
    <cfRule type="expression" dxfId="88" priority="12">
      <formula>$I32=2</formula>
    </cfRule>
    <cfRule type="expression" dxfId="87" priority="13">
      <formula>$I32=1</formula>
    </cfRule>
  </conditionalFormatting>
  <conditionalFormatting sqref="D32:E33">
    <cfRule type="expression" dxfId="86" priority="14">
      <formula>IF($E32&lt;&gt;"",IF(_xlfn.RANK.EQ($E32,$E$6:$E$52,0)&lt;=5,TRUE,FALSE),FALSE)</formula>
    </cfRule>
  </conditionalFormatting>
  <conditionalFormatting sqref="F33">
    <cfRule type="duplicateValues" dxfId="85" priority="5"/>
    <cfRule type="expression" dxfId="84" priority="7">
      <formula>$I33=2</formula>
    </cfRule>
    <cfRule type="expression" dxfId="83" priority="8">
      <formula>$I33=1</formula>
    </cfRule>
  </conditionalFormatting>
  <conditionalFormatting sqref="F33">
    <cfRule type="expression" dxfId="82" priority="6">
      <formula>IF($E33&lt;&gt;"",IF(_xlfn.RANK.EQ($E33,$E$6:$E$55,0)&lt;=5,TRUE,FALSE),FALSE)</formula>
    </cfRule>
  </conditionalFormatting>
  <conditionalFormatting sqref="F6:F31">
    <cfRule type="duplicateValues" dxfId="81" priority="1"/>
    <cfRule type="expression" dxfId="80" priority="3">
      <formula>$I6=2</formula>
    </cfRule>
    <cfRule type="expression" dxfId="79" priority="4">
      <formula>$I6=1</formula>
    </cfRule>
  </conditionalFormatting>
  <conditionalFormatting sqref="F6:F31">
    <cfRule type="expression" dxfId="78" priority="2">
      <formula>IF($E6&lt;&gt;"",IF(_xlfn.RANK.EQ($E6,$E$6:$E$55,0)&lt;=5,TRUE,FALSE),FALSE)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85" zoomScaleNormal="85" zoomScaleSheetLayoutView="100" workbookViewId="0">
      <selection activeCell="E33" sqref="E33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12.7109375" style="1" bestFit="1" customWidth="1"/>
    <col min="4" max="4" width="17.710937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5.85546875" style="1" hidden="1" customWidth="1"/>
    <col min="10" max="16384" width="9.140625" style="1"/>
  </cols>
  <sheetData>
    <row r="1" spans="1:9" ht="21" x14ac:dyDescent="0.35">
      <c r="A1" s="15" t="s">
        <v>245</v>
      </c>
      <c r="B1" s="15"/>
      <c r="C1" s="15"/>
      <c r="D1" s="15"/>
      <c r="E1" s="15"/>
      <c r="F1" s="5"/>
    </row>
    <row r="2" spans="1:9" x14ac:dyDescent="0.25">
      <c r="A2" s="4" t="s">
        <v>4</v>
      </c>
      <c r="B2" s="4" t="s">
        <v>209</v>
      </c>
    </row>
    <row r="3" spans="1:9" x14ac:dyDescent="0.25">
      <c r="A3" s="4" t="s">
        <v>5</v>
      </c>
      <c r="B3" s="4" t="s">
        <v>42</v>
      </c>
      <c r="E3" s="10" t="s">
        <v>9</v>
      </c>
      <c r="F3" s="1" t="s">
        <v>15</v>
      </c>
    </row>
    <row r="5" spans="1:9" x14ac:dyDescent="0.25">
      <c r="A5" s="9" t="s">
        <v>8</v>
      </c>
      <c r="B5" s="9" t="s">
        <v>2</v>
      </c>
      <c r="C5" s="3" t="s">
        <v>0</v>
      </c>
      <c r="D5" s="3" t="s">
        <v>1</v>
      </c>
      <c r="E5" s="3" t="s">
        <v>3</v>
      </c>
      <c r="F5" s="3" t="s">
        <v>16</v>
      </c>
      <c r="I5" s="1" t="s">
        <v>6</v>
      </c>
    </row>
    <row r="6" spans="1:9" x14ac:dyDescent="0.25">
      <c r="A6" s="8">
        <v>17</v>
      </c>
      <c r="B6" s="8">
        <v>7984</v>
      </c>
      <c r="C6" s="1" t="s">
        <v>227</v>
      </c>
      <c r="D6" s="1" t="str">
        <f t="shared" ref="D6:D34" si="0">$B$2 &amp; " " &amp; $B$3</f>
        <v>Vestre Skole 6. A</v>
      </c>
      <c r="E6" s="1">
        <v>99</v>
      </c>
      <c r="F6" s="12">
        <f t="shared" ref="F6:F36" si="1">IF(E6&lt;&gt;"",_xlfn.RANK.EQ(E6,$E$6:$E$36,0),"")</f>
        <v>1</v>
      </c>
      <c r="I6" s="1">
        <v>1</v>
      </c>
    </row>
    <row r="7" spans="1:9" x14ac:dyDescent="0.25">
      <c r="A7" s="8">
        <v>14</v>
      </c>
      <c r="B7" s="8">
        <v>7977</v>
      </c>
      <c r="C7" s="1" t="s">
        <v>220</v>
      </c>
      <c r="D7" s="1" t="str">
        <f t="shared" si="0"/>
        <v>Vestre Skole 6. A</v>
      </c>
      <c r="E7" s="1">
        <v>98</v>
      </c>
      <c r="F7" s="12">
        <f t="shared" si="1"/>
        <v>2</v>
      </c>
      <c r="I7" s="1">
        <v>1</v>
      </c>
    </row>
    <row r="8" spans="1:9" x14ac:dyDescent="0.25">
      <c r="A8" s="8">
        <v>11</v>
      </c>
      <c r="B8" s="8">
        <v>7971</v>
      </c>
      <c r="C8" s="1" t="s">
        <v>214</v>
      </c>
      <c r="D8" s="1" t="str">
        <f t="shared" si="0"/>
        <v>Vestre Skole 6. A</v>
      </c>
      <c r="E8" s="1">
        <v>93</v>
      </c>
      <c r="F8" s="12">
        <f t="shared" si="1"/>
        <v>3</v>
      </c>
      <c r="I8" s="1">
        <v>2</v>
      </c>
    </row>
    <row r="9" spans="1:9" x14ac:dyDescent="0.25">
      <c r="A9" s="8">
        <v>21</v>
      </c>
      <c r="B9" s="8">
        <v>7991</v>
      </c>
      <c r="C9" s="1" t="s">
        <v>234</v>
      </c>
      <c r="D9" s="1" t="str">
        <f t="shared" si="0"/>
        <v>Vestre Skole 6. A</v>
      </c>
      <c r="E9" s="1">
        <v>91</v>
      </c>
      <c r="F9" s="12">
        <f t="shared" si="1"/>
        <v>4</v>
      </c>
      <c r="I9" s="1">
        <v>2</v>
      </c>
    </row>
    <row r="10" spans="1:9" ht="14.45" x14ac:dyDescent="0.3">
      <c r="A10" s="8">
        <v>18</v>
      </c>
      <c r="B10" s="8">
        <v>7986</v>
      </c>
      <c r="C10" s="1" t="s">
        <v>229</v>
      </c>
      <c r="D10" s="1" t="str">
        <f t="shared" si="0"/>
        <v>Vestre Skole 6. A</v>
      </c>
      <c r="E10" s="1">
        <v>88</v>
      </c>
      <c r="F10" s="12">
        <f t="shared" si="1"/>
        <v>5</v>
      </c>
      <c r="I10" s="1">
        <v>1</v>
      </c>
    </row>
    <row r="11" spans="1:9" x14ac:dyDescent="0.25">
      <c r="A11" s="8">
        <v>11</v>
      </c>
      <c r="B11" s="8">
        <v>7972</v>
      </c>
      <c r="C11" s="1" t="s">
        <v>215</v>
      </c>
      <c r="D11" s="1" t="str">
        <f t="shared" si="0"/>
        <v>Vestre Skole 6. A</v>
      </c>
      <c r="E11" s="1">
        <v>83</v>
      </c>
      <c r="F11" s="12">
        <f t="shared" si="1"/>
        <v>6</v>
      </c>
      <c r="I11" s="1">
        <v>1</v>
      </c>
    </row>
    <row r="12" spans="1:9" x14ac:dyDescent="0.25">
      <c r="A12" s="8">
        <v>12</v>
      </c>
      <c r="B12" s="8">
        <v>7974</v>
      </c>
      <c r="C12" s="1" t="s">
        <v>217</v>
      </c>
      <c r="D12" s="1" t="str">
        <f t="shared" si="0"/>
        <v>Vestre Skole 6. A</v>
      </c>
      <c r="E12" s="1">
        <v>81</v>
      </c>
      <c r="F12" s="12">
        <f t="shared" si="1"/>
        <v>7</v>
      </c>
      <c r="I12" s="1">
        <v>2</v>
      </c>
    </row>
    <row r="13" spans="1:9" x14ac:dyDescent="0.25">
      <c r="A13" s="8">
        <v>13</v>
      </c>
      <c r="B13" s="8">
        <v>7975</v>
      </c>
      <c r="C13" s="1" t="s">
        <v>218</v>
      </c>
      <c r="D13" s="1" t="str">
        <f t="shared" si="0"/>
        <v>Vestre Skole 6. A</v>
      </c>
      <c r="E13" s="1">
        <v>81</v>
      </c>
      <c r="F13" s="12">
        <f t="shared" si="1"/>
        <v>7</v>
      </c>
      <c r="I13" s="1">
        <v>2</v>
      </c>
    </row>
    <row r="14" spans="1:9" x14ac:dyDescent="0.25">
      <c r="A14" s="8">
        <v>23</v>
      </c>
      <c r="B14" s="8">
        <v>7996</v>
      </c>
      <c r="C14" s="1" t="s">
        <v>238</v>
      </c>
      <c r="D14" s="1" t="str">
        <f t="shared" si="0"/>
        <v>Vestre Skole 6. A</v>
      </c>
      <c r="E14" s="1">
        <v>78</v>
      </c>
      <c r="F14" s="12">
        <f t="shared" si="1"/>
        <v>9</v>
      </c>
      <c r="I14" s="1">
        <v>1</v>
      </c>
    </row>
    <row r="15" spans="1:9" x14ac:dyDescent="0.25">
      <c r="A15" s="8">
        <v>12</v>
      </c>
      <c r="B15" s="8">
        <v>7973</v>
      </c>
      <c r="C15" s="1" t="s">
        <v>216</v>
      </c>
      <c r="D15" s="1" t="str">
        <f t="shared" si="0"/>
        <v>Vestre Skole 6. A</v>
      </c>
      <c r="E15" s="1">
        <v>77</v>
      </c>
      <c r="F15" s="12">
        <f t="shared" si="1"/>
        <v>10</v>
      </c>
      <c r="I15" s="1">
        <v>1</v>
      </c>
    </row>
    <row r="16" spans="1:9" x14ac:dyDescent="0.25">
      <c r="A16" s="8">
        <v>13</v>
      </c>
      <c r="B16" s="8">
        <v>7976</v>
      </c>
      <c r="C16" s="1" t="s">
        <v>219</v>
      </c>
      <c r="D16" s="1" t="str">
        <f t="shared" si="0"/>
        <v>Vestre Skole 6. A</v>
      </c>
      <c r="E16" s="1">
        <v>74</v>
      </c>
      <c r="F16" s="12">
        <f t="shared" si="1"/>
        <v>11</v>
      </c>
      <c r="I16" s="1">
        <v>2</v>
      </c>
    </row>
    <row r="17" spans="1:9" x14ac:dyDescent="0.25">
      <c r="A17" s="8">
        <v>15</v>
      </c>
      <c r="B17" s="8">
        <v>7980</v>
      </c>
      <c r="C17" s="1" t="s">
        <v>223</v>
      </c>
      <c r="D17" s="1" t="str">
        <f t="shared" si="0"/>
        <v>Vestre Skole 6. A</v>
      </c>
      <c r="E17" s="1">
        <v>68</v>
      </c>
      <c r="F17" s="12">
        <f t="shared" si="1"/>
        <v>12</v>
      </c>
      <c r="I17" s="1">
        <v>2</v>
      </c>
    </row>
    <row r="18" spans="1:9" x14ac:dyDescent="0.25">
      <c r="A18" s="8">
        <v>18</v>
      </c>
      <c r="B18" s="8">
        <v>7985</v>
      </c>
      <c r="C18" s="1" t="s">
        <v>228</v>
      </c>
      <c r="D18" s="1" t="str">
        <f t="shared" si="0"/>
        <v>Vestre Skole 6. A</v>
      </c>
      <c r="E18" s="1">
        <v>66</v>
      </c>
      <c r="F18" s="12">
        <f t="shared" si="1"/>
        <v>13</v>
      </c>
      <c r="I18" s="1">
        <v>1</v>
      </c>
    </row>
    <row r="19" spans="1:9" ht="14.45" x14ac:dyDescent="0.3">
      <c r="A19" s="8">
        <v>10</v>
      </c>
      <c r="B19" s="8">
        <v>7969</v>
      </c>
      <c r="C19" s="1" t="s">
        <v>212</v>
      </c>
      <c r="D19" s="1" t="str">
        <f t="shared" si="0"/>
        <v>Vestre Skole 6. A</v>
      </c>
      <c r="E19" s="1">
        <v>64</v>
      </c>
      <c r="F19" s="12">
        <f t="shared" si="1"/>
        <v>14</v>
      </c>
      <c r="I19" s="1">
        <v>1</v>
      </c>
    </row>
    <row r="20" spans="1:9" ht="14.45" x14ac:dyDescent="0.3">
      <c r="A20" s="8">
        <v>16</v>
      </c>
      <c r="B20" s="8">
        <v>7981</v>
      </c>
      <c r="C20" s="1" t="s">
        <v>224</v>
      </c>
      <c r="D20" s="1" t="str">
        <f t="shared" si="0"/>
        <v>Vestre Skole 6. A</v>
      </c>
      <c r="E20" s="1">
        <v>63</v>
      </c>
      <c r="F20" s="12">
        <f t="shared" si="1"/>
        <v>15</v>
      </c>
      <c r="I20" s="1">
        <v>2</v>
      </c>
    </row>
    <row r="21" spans="1:9" ht="14.45" x14ac:dyDescent="0.3">
      <c r="A21" s="8">
        <v>16</v>
      </c>
      <c r="B21" s="8">
        <v>7982</v>
      </c>
      <c r="C21" s="1" t="s">
        <v>225</v>
      </c>
      <c r="D21" s="1" t="str">
        <f t="shared" si="0"/>
        <v>Vestre Skole 6. A</v>
      </c>
      <c r="E21" s="1">
        <v>59</v>
      </c>
      <c r="F21" s="12">
        <f t="shared" si="1"/>
        <v>16</v>
      </c>
      <c r="I21" s="1">
        <v>2</v>
      </c>
    </row>
    <row r="22" spans="1:9" ht="14.45" x14ac:dyDescent="0.3">
      <c r="A22" s="8">
        <v>21</v>
      </c>
      <c r="B22" s="8">
        <v>7992</v>
      </c>
      <c r="C22" s="1" t="s">
        <v>235</v>
      </c>
      <c r="D22" s="1" t="str">
        <f t="shared" si="0"/>
        <v>Vestre Skole 6. A</v>
      </c>
      <c r="E22" s="1">
        <v>56</v>
      </c>
      <c r="F22" s="12">
        <f t="shared" si="1"/>
        <v>17</v>
      </c>
      <c r="I22" s="1">
        <v>1</v>
      </c>
    </row>
    <row r="23" spans="1:9" ht="14.45" x14ac:dyDescent="0.3">
      <c r="A23" s="8">
        <v>19</v>
      </c>
      <c r="B23" s="8">
        <v>7988</v>
      </c>
      <c r="C23" s="1" t="s">
        <v>231</v>
      </c>
      <c r="D23" s="1" t="str">
        <f t="shared" si="0"/>
        <v>Vestre Skole 6. A</v>
      </c>
      <c r="E23" s="1">
        <v>55</v>
      </c>
      <c r="F23" s="12">
        <f t="shared" si="1"/>
        <v>18</v>
      </c>
      <c r="I23" s="1">
        <v>1</v>
      </c>
    </row>
    <row r="24" spans="1:9" ht="14.45" x14ac:dyDescent="0.3">
      <c r="A24" s="8">
        <v>22</v>
      </c>
      <c r="B24" s="8">
        <v>7995</v>
      </c>
      <c r="C24" s="1" t="s">
        <v>237</v>
      </c>
      <c r="D24" s="1" t="str">
        <f t="shared" si="0"/>
        <v>Vestre Skole 6. A</v>
      </c>
      <c r="E24" s="1">
        <v>53</v>
      </c>
      <c r="F24" s="12">
        <f t="shared" si="1"/>
        <v>19</v>
      </c>
      <c r="I24" s="1">
        <v>2</v>
      </c>
    </row>
    <row r="25" spans="1:9" ht="14.45" x14ac:dyDescent="0.3">
      <c r="A25" s="8">
        <v>22</v>
      </c>
      <c r="B25" s="8">
        <v>7994</v>
      </c>
      <c r="C25" s="1" t="s">
        <v>236</v>
      </c>
      <c r="D25" s="1" t="str">
        <f t="shared" si="0"/>
        <v>Vestre Skole 6. A</v>
      </c>
      <c r="E25" s="1">
        <v>50</v>
      </c>
      <c r="F25" s="12">
        <f t="shared" si="1"/>
        <v>20</v>
      </c>
      <c r="I25" s="1">
        <v>2</v>
      </c>
    </row>
    <row r="26" spans="1:9" ht="14.45" x14ac:dyDescent="0.3">
      <c r="A26" s="8">
        <v>15</v>
      </c>
      <c r="B26" s="8">
        <v>7979</v>
      </c>
      <c r="C26" s="1" t="s">
        <v>222</v>
      </c>
      <c r="D26" s="1" t="str">
        <f t="shared" si="0"/>
        <v>Vestre Skole 6. A</v>
      </c>
      <c r="E26" s="1">
        <v>41</v>
      </c>
      <c r="F26" s="12">
        <f t="shared" si="1"/>
        <v>21</v>
      </c>
      <c r="I26" s="1">
        <v>1</v>
      </c>
    </row>
    <row r="27" spans="1:9" ht="14.45" x14ac:dyDescent="0.3">
      <c r="A27" s="8">
        <v>9</v>
      </c>
      <c r="B27" s="8">
        <v>7968</v>
      </c>
      <c r="C27" s="1" t="s">
        <v>211</v>
      </c>
      <c r="D27" s="1" t="str">
        <f t="shared" si="0"/>
        <v>Vestre Skole 6. A</v>
      </c>
      <c r="E27" s="1">
        <v>39</v>
      </c>
      <c r="F27" s="12">
        <f t="shared" si="1"/>
        <v>22</v>
      </c>
      <c r="G27" s="1">
        <f t="shared" ref="G27:G33" si="2">IF(E27&lt;&gt;"",_xlfn.RANK.EQ(E27,$E$6:$E$33,0),"")</f>
        <v>22</v>
      </c>
      <c r="I27" s="1">
        <v>1</v>
      </c>
    </row>
    <row r="28" spans="1:9" ht="14.45" x14ac:dyDescent="0.3">
      <c r="A28" s="8">
        <v>14</v>
      </c>
      <c r="B28" s="8">
        <v>7978</v>
      </c>
      <c r="C28" s="1" t="s">
        <v>221</v>
      </c>
      <c r="D28" s="1" t="str">
        <f t="shared" si="0"/>
        <v>Vestre Skole 6. A</v>
      </c>
      <c r="E28" s="1">
        <v>39</v>
      </c>
      <c r="F28" s="12">
        <f t="shared" si="1"/>
        <v>22</v>
      </c>
      <c r="G28" s="1">
        <f t="shared" si="2"/>
        <v>22</v>
      </c>
      <c r="I28" s="1">
        <v>2</v>
      </c>
    </row>
    <row r="29" spans="1:9" x14ac:dyDescent="0.25">
      <c r="A29" s="8">
        <v>9</v>
      </c>
      <c r="B29" s="8">
        <v>7967</v>
      </c>
      <c r="C29" s="1" t="s">
        <v>210</v>
      </c>
      <c r="D29" s="1" t="str">
        <f t="shared" si="0"/>
        <v>Vestre Skole 6. A</v>
      </c>
      <c r="E29" s="1">
        <v>33</v>
      </c>
      <c r="F29" s="12">
        <f t="shared" si="1"/>
        <v>24</v>
      </c>
      <c r="G29" s="1">
        <f t="shared" si="2"/>
        <v>24</v>
      </c>
      <c r="I29" s="1">
        <v>2</v>
      </c>
    </row>
    <row r="30" spans="1:9" x14ac:dyDescent="0.25">
      <c r="A30" s="8">
        <v>17</v>
      </c>
      <c r="B30" s="8">
        <v>7983</v>
      </c>
      <c r="C30" s="1" t="s">
        <v>226</v>
      </c>
      <c r="D30" s="1" t="str">
        <f t="shared" si="0"/>
        <v>Vestre Skole 6. A</v>
      </c>
      <c r="E30" s="1">
        <v>26</v>
      </c>
      <c r="F30" s="12">
        <f t="shared" si="1"/>
        <v>25</v>
      </c>
      <c r="G30" s="1">
        <f t="shared" si="2"/>
        <v>25</v>
      </c>
      <c r="I30" s="1">
        <v>1</v>
      </c>
    </row>
    <row r="31" spans="1:9" x14ac:dyDescent="0.25">
      <c r="A31" s="8">
        <v>10</v>
      </c>
      <c r="B31" s="8">
        <v>7970</v>
      </c>
      <c r="C31" s="1" t="s">
        <v>213</v>
      </c>
      <c r="D31" s="1" t="str">
        <f t="shared" si="0"/>
        <v>Vestre Skole 6. A</v>
      </c>
      <c r="F31" s="12" t="str">
        <f t="shared" si="1"/>
        <v/>
      </c>
      <c r="G31" s="1" t="str">
        <f t="shared" si="2"/>
        <v/>
      </c>
      <c r="I31" s="1">
        <v>1</v>
      </c>
    </row>
    <row r="32" spans="1:9" x14ac:dyDescent="0.25">
      <c r="A32" s="8">
        <v>19</v>
      </c>
      <c r="B32" s="8">
        <v>7987</v>
      </c>
      <c r="C32" s="1" t="s">
        <v>230</v>
      </c>
      <c r="D32" s="1" t="str">
        <f t="shared" si="0"/>
        <v>Vestre Skole 6. A</v>
      </c>
      <c r="F32" s="12" t="str">
        <f t="shared" si="1"/>
        <v/>
      </c>
      <c r="G32" s="1" t="str">
        <f t="shared" si="2"/>
        <v/>
      </c>
      <c r="I32" s="1">
        <v>2</v>
      </c>
    </row>
    <row r="33" spans="1:9" x14ac:dyDescent="0.25">
      <c r="A33" s="8">
        <v>20</v>
      </c>
      <c r="B33" s="8">
        <v>7989</v>
      </c>
      <c r="C33" s="1" t="s">
        <v>232</v>
      </c>
      <c r="D33" s="1" t="str">
        <f t="shared" si="0"/>
        <v>Vestre Skole 6. A</v>
      </c>
      <c r="F33" s="12" t="str">
        <f t="shared" si="1"/>
        <v/>
      </c>
      <c r="G33" s="1" t="str">
        <f t="shared" si="2"/>
        <v/>
      </c>
      <c r="I33" s="1">
        <v>2</v>
      </c>
    </row>
    <row r="34" spans="1:9" x14ac:dyDescent="0.25">
      <c r="A34" s="8">
        <v>20</v>
      </c>
      <c r="B34" s="8">
        <v>7990</v>
      </c>
      <c r="C34" s="1" t="s">
        <v>233</v>
      </c>
      <c r="D34" s="1" t="str">
        <f t="shared" si="0"/>
        <v>Vestre Skole 6. A</v>
      </c>
      <c r="F34" s="12" t="str">
        <f t="shared" si="1"/>
        <v/>
      </c>
      <c r="G34" s="1" t="str">
        <f t="shared" ref="G34" si="3">IF(E34&lt;&gt;"",_xlfn.RANK.EQ(E34,$E$6:$E$33,0),"")</f>
        <v/>
      </c>
      <c r="I34" s="1">
        <v>1</v>
      </c>
    </row>
    <row r="35" spans="1:9" x14ac:dyDescent="0.25">
      <c r="F35" s="12" t="str">
        <f t="shared" si="1"/>
        <v/>
      </c>
      <c r="I35" s="1">
        <v>1</v>
      </c>
    </row>
    <row r="36" spans="1:9" x14ac:dyDescent="0.25">
      <c r="F36" s="12" t="str">
        <f t="shared" si="1"/>
        <v/>
      </c>
      <c r="I36" s="1">
        <v>2</v>
      </c>
    </row>
    <row r="37" spans="1:9" x14ac:dyDescent="0.25">
      <c r="D37" s="1" t="s">
        <v>239</v>
      </c>
      <c r="E37" s="1">
        <f>IF(COUNTA(E10:E36)=0,"",AVERAGE(E10:E36))</f>
        <v>60.666666666666664</v>
      </c>
      <c r="F37" s="12"/>
      <c r="I37" s="1">
        <v>2</v>
      </c>
    </row>
  </sheetData>
  <autoFilter ref="A5:F36">
    <sortState ref="A6:F36">
      <sortCondition descending="1" ref="E5:E36"/>
    </sortState>
  </autoFilter>
  <mergeCells count="1">
    <mergeCell ref="A1:E1"/>
  </mergeCells>
  <conditionalFormatting sqref="A6:A33 C6:D33">
    <cfRule type="expression" dxfId="77" priority="73">
      <formula>$I6=2</formula>
    </cfRule>
    <cfRule type="expression" dxfId="76" priority="74">
      <formula>$I6=1</formula>
    </cfRule>
  </conditionalFormatting>
  <conditionalFormatting sqref="E6:E33">
    <cfRule type="duplicateValues" dxfId="75" priority="69"/>
    <cfRule type="expression" dxfId="74" priority="71">
      <formula>$I6=2</formula>
    </cfRule>
    <cfRule type="expression" dxfId="73" priority="72">
      <formula>$I6=1</formula>
    </cfRule>
  </conditionalFormatting>
  <conditionalFormatting sqref="B6:B33">
    <cfRule type="expression" dxfId="72" priority="67">
      <formula>$I6=2</formula>
    </cfRule>
    <cfRule type="expression" dxfId="71" priority="68">
      <formula>$I6=1</formula>
    </cfRule>
  </conditionalFormatting>
  <conditionalFormatting sqref="F6:F33">
    <cfRule type="duplicateValues" dxfId="70" priority="44"/>
    <cfRule type="expression" dxfId="69" priority="46">
      <formula>$I6=2</formula>
    </cfRule>
    <cfRule type="expression" dxfId="68" priority="47">
      <formula>$I6=1</formula>
    </cfRule>
  </conditionalFormatting>
  <conditionalFormatting sqref="A34 C34:D34">
    <cfRule type="expression" dxfId="67" priority="41">
      <formula>$I34=2</formula>
    </cfRule>
    <cfRule type="expression" dxfId="66" priority="42">
      <formula>$I34=1</formula>
    </cfRule>
  </conditionalFormatting>
  <conditionalFormatting sqref="E34">
    <cfRule type="duplicateValues" dxfId="65" priority="38"/>
    <cfRule type="expression" dxfId="64" priority="39">
      <formula>$I34=2</formula>
    </cfRule>
    <cfRule type="expression" dxfId="63" priority="40">
      <formula>$I34=1</formula>
    </cfRule>
  </conditionalFormatting>
  <conditionalFormatting sqref="B34">
    <cfRule type="expression" dxfId="62" priority="36">
      <formula>$I34=2</formula>
    </cfRule>
    <cfRule type="expression" dxfId="61" priority="37">
      <formula>$I34=1</formula>
    </cfRule>
  </conditionalFormatting>
  <conditionalFormatting sqref="F34">
    <cfRule type="duplicateValues" dxfId="60" priority="33"/>
    <cfRule type="expression" dxfId="59" priority="34">
      <formula>$I34=2</formula>
    </cfRule>
    <cfRule type="expression" dxfId="58" priority="35">
      <formula>$I34=1</formula>
    </cfRule>
  </conditionalFormatting>
  <conditionalFormatting sqref="A6:F34">
    <cfRule type="expression" dxfId="57" priority="88">
      <formula>IF($E6&lt;&gt;"",IF(_xlfn.RANK.EQ($E6,$E$6:$E$53,0)&lt;=5,TRUE,FALSE),FALSE)</formula>
    </cfRule>
  </conditionalFormatting>
  <conditionalFormatting sqref="F6:F36">
    <cfRule type="duplicateValues" dxfId="56" priority="15"/>
    <cfRule type="expression" dxfId="55" priority="17">
      <formula>$I6=2</formula>
    </cfRule>
    <cfRule type="expression" dxfId="54" priority="18">
      <formula>$I6=1</formula>
    </cfRule>
  </conditionalFormatting>
  <conditionalFormatting sqref="F6:F36">
    <cfRule type="expression" dxfId="53" priority="16">
      <formula>IF($E6&lt;&gt;"",IF(_xlfn.RANK.EQ($E6,$E$6:$E$55,0)&lt;=5,TRUE,FALSE),FALSE)</formula>
    </cfRule>
  </conditionalFormatting>
  <conditionalFormatting sqref="F35">
    <cfRule type="expression" dxfId="52" priority="2">
      <formula>IF($E35&lt;&gt;"",IF(_xlfn.RANK.EQ($E35,$E$6:$E$55,0)&lt;=5,TRUE,FALSE),FALSE)</formula>
    </cfRule>
  </conditionalFormatting>
  <conditionalFormatting sqref="A35:D37">
    <cfRule type="expression" dxfId="51" priority="9">
      <formula>$I35=2</formula>
    </cfRule>
    <cfRule type="expression" dxfId="50" priority="10">
      <formula>$I35=1</formula>
    </cfRule>
  </conditionalFormatting>
  <conditionalFormatting sqref="E35:E37">
    <cfRule type="duplicateValues" dxfId="49" priority="11"/>
    <cfRule type="expression" dxfId="48" priority="12">
      <formula>$I35=2</formula>
    </cfRule>
    <cfRule type="expression" dxfId="47" priority="13">
      <formula>$I35=1</formula>
    </cfRule>
  </conditionalFormatting>
  <conditionalFormatting sqref="A35:E37">
    <cfRule type="expression" dxfId="46" priority="14">
      <formula>IF($E35&lt;&gt;"",IF(_xlfn.RANK.EQ($E35,$E$6:$E$52,0)&lt;=5,TRUE,FALSE),FALSE)</formula>
    </cfRule>
  </conditionalFormatting>
  <conditionalFormatting sqref="F37">
    <cfRule type="duplicateValues" dxfId="45" priority="5"/>
    <cfRule type="expression" dxfId="44" priority="7">
      <formula>$I37=2</formula>
    </cfRule>
    <cfRule type="expression" dxfId="43" priority="8">
      <formula>$I37=1</formula>
    </cfRule>
  </conditionalFormatting>
  <conditionalFormatting sqref="F37">
    <cfRule type="expression" dxfId="42" priority="6">
      <formula>IF($E37&lt;&gt;"",IF(_xlfn.RANK.EQ($E37,$E$6:$E$55,0)&lt;=5,TRUE,FALSE),FALSE)</formula>
    </cfRule>
  </conditionalFormatting>
  <conditionalFormatting sqref="F35">
    <cfRule type="duplicateValues" dxfId="41" priority="1"/>
    <cfRule type="expression" dxfId="40" priority="3">
      <formula>$I35=2</formula>
    </cfRule>
    <cfRule type="expression" dxfId="39" priority="4">
      <formula>$I35=1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zoomScaleSheetLayoutView="100" workbookViewId="0">
      <selection activeCell="E10" sqref="E10"/>
    </sheetView>
  </sheetViews>
  <sheetFormatPr defaultColWidth="9.140625" defaultRowHeight="15" x14ac:dyDescent="0.25"/>
  <cols>
    <col min="1" max="1" width="7.7109375" style="8" bestFit="1" customWidth="1"/>
    <col min="2" max="2" width="6" style="8" bestFit="1" customWidth="1"/>
    <col min="3" max="3" width="19.140625" style="1" bestFit="1" customWidth="1"/>
    <col min="4" max="4" width="31.85546875" style="1" bestFit="1" customWidth="1"/>
    <col min="5" max="5" width="8.85546875" style="1" bestFit="1" customWidth="1"/>
    <col min="6" max="6" width="11.42578125" style="1" bestFit="1" customWidth="1"/>
    <col min="7" max="7" width="2" style="1" bestFit="1" customWidth="1"/>
    <col min="8" max="8" width="9.140625" style="1"/>
    <col min="9" max="9" width="5.85546875" style="1" hidden="1" customWidth="1"/>
    <col min="10" max="16384" width="9.140625" style="1"/>
  </cols>
  <sheetData>
    <row r="1" spans="1:9" ht="21" x14ac:dyDescent="0.35">
      <c r="A1" s="15" t="s">
        <v>244</v>
      </c>
      <c r="B1" s="15"/>
      <c r="C1" s="15"/>
      <c r="D1" s="15"/>
      <c r="E1" s="15"/>
      <c r="F1" s="5"/>
    </row>
    <row r="2" spans="1:9" x14ac:dyDescent="0.25">
      <c r="B2" s="1"/>
    </row>
    <row r="3" spans="1:9" x14ac:dyDescent="0.25">
      <c r="A3" s="9" t="s">
        <v>8</v>
      </c>
      <c r="B3" s="3" t="s">
        <v>2</v>
      </c>
      <c r="C3" s="3" t="s">
        <v>0</v>
      </c>
      <c r="D3" s="3" t="s">
        <v>1</v>
      </c>
      <c r="E3" s="3" t="s">
        <v>3</v>
      </c>
      <c r="F3" s="3" t="s">
        <v>16</v>
      </c>
      <c r="I3" s="1" t="s">
        <v>6</v>
      </c>
    </row>
    <row r="4" spans="1:9" x14ac:dyDescent="0.25">
      <c r="A4" s="8">
        <v>21</v>
      </c>
      <c r="B4" s="8">
        <f>'Tre Ege Skolen 6. A'!B6</f>
        <v>7520</v>
      </c>
      <c r="C4" s="1" t="str">
        <f>'Tre Ege Skolen 6. A'!C6</f>
        <v>Jakob N.</v>
      </c>
      <c r="D4" s="1" t="str">
        <f>'Tre Ege Skolen 6. A'!D6</f>
        <v>Tre Ege Skolen 6. A</v>
      </c>
      <c r="E4" s="1">
        <v>82</v>
      </c>
      <c r="F4" s="12">
        <f t="shared" ref="F4:F35" si="0">IF(E4&lt;&gt;"",_xlfn.RANK.EQ(E4,$E$4:$E$53,0),"")</f>
        <v>1</v>
      </c>
      <c r="I4" s="1">
        <v>1</v>
      </c>
    </row>
    <row r="5" spans="1:9" x14ac:dyDescent="0.25">
      <c r="A5" s="8">
        <v>23</v>
      </c>
      <c r="B5" s="8">
        <f>'Tre Ege Skolen 6. A'!B10</f>
        <v>7526</v>
      </c>
      <c r="C5" s="1" t="str">
        <f>'Tre Ege Skolen 6. A'!C10</f>
        <v>Oliver S.</v>
      </c>
      <c r="D5" s="1" t="str">
        <f>'Tre Ege Skolen 6. A'!D10</f>
        <v>Tre Ege Skolen 6. A</v>
      </c>
      <c r="E5" s="1">
        <v>80</v>
      </c>
      <c r="F5" s="12">
        <f t="shared" si="0"/>
        <v>2</v>
      </c>
      <c r="I5" s="1">
        <v>1</v>
      </c>
    </row>
    <row r="6" spans="1:9" x14ac:dyDescent="0.25">
      <c r="A6" s="8">
        <v>13</v>
      </c>
      <c r="B6" s="8">
        <f>'Skovvangskolen 6. B'!B6</f>
        <v>6219</v>
      </c>
      <c r="C6" s="1" t="str">
        <f>'Skovvangskolen 6. B'!C6</f>
        <v>Alexander S.</v>
      </c>
      <c r="D6" s="1" t="str">
        <f>'Skovvangskolen 6. B'!D6</f>
        <v>Skovvangskolen 6. B</v>
      </c>
      <c r="E6" s="1">
        <v>78</v>
      </c>
      <c r="F6" s="12">
        <f t="shared" si="0"/>
        <v>3</v>
      </c>
      <c r="I6" s="1">
        <v>1</v>
      </c>
    </row>
    <row r="7" spans="1:9" x14ac:dyDescent="0.25">
      <c r="A7" s="8">
        <v>14</v>
      </c>
      <c r="B7" s="8">
        <f>'Skovvangskolen 6. B'!B7</f>
        <v>6252</v>
      </c>
      <c r="C7" s="1" t="str">
        <f>'Skovvangskolen 6. B'!C7</f>
        <v>Rahmo M.</v>
      </c>
      <c r="D7" s="1" t="str">
        <f>'Skovvangskolen 6. B'!D7</f>
        <v>Skovvangskolen 6. B</v>
      </c>
      <c r="E7" s="1">
        <v>78</v>
      </c>
      <c r="F7" s="12">
        <f t="shared" si="0"/>
        <v>3</v>
      </c>
      <c r="I7" s="1">
        <v>1</v>
      </c>
    </row>
    <row r="8" spans="1:9" x14ac:dyDescent="0.25">
      <c r="A8" s="8">
        <v>11</v>
      </c>
      <c r="B8" s="8">
        <f>'Skovvangskolen 6. A'!B6</f>
        <v>6215</v>
      </c>
      <c r="C8" s="1" t="str">
        <f>'Skovvangskolen 6. A'!C6</f>
        <v>Victoria Tvedesøe</v>
      </c>
      <c r="D8" s="11" t="str">
        <f>'Skovvangskolen 6. A'!D6</f>
        <v>Skovvangskolen 6. A</v>
      </c>
      <c r="E8" s="1">
        <v>77</v>
      </c>
      <c r="F8" s="12">
        <f t="shared" si="0"/>
        <v>5</v>
      </c>
      <c r="I8" s="1">
        <v>1</v>
      </c>
    </row>
    <row r="9" spans="1:9" x14ac:dyDescent="0.25">
      <c r="A9" s="8">
        <v>2</v>
      </c>
      <c r="B9" s="8">
        <f>'Elsted Skole 6. Z'!B8</f>
        <v>1192</v>
      </c>
      <c r="C9" s="1" t="str">
        <f>'Elsted Skole 6. Z'!C8</f>
        <v>Katrine F.</v>
      </c>
      <c r="D9" s="1" t="str">
        <f>'Elsted Skole 6. Z'!D8</f>
        <v>Elsted Skole 6. Z</v>
      </c>
      <c r="E9" s="1">
        <v>75</v>
      </c>
      <c r="F9" s="12">
        <f t="shared" si="0"/>
        <v>6</v>
      </c>
      <c r="I9" s="1">
        <v>2</v>
      </c>
    </row>
    <row r="10" spans="1:9" x14ac:dyDescent="0.25">
      <c r="A10" s="8">
        <v>12</v>
      </c>
      <c r="B10" s="8">
        <f>'Skovvangskolen 6. A'!B8</f>
        <v>6201</v>
      </c>
      <c r="C10" s="1" t="str">
        <f>'Skovvangskolen 6. A'!C8</f>
        <v>Jeppe Klarskov</v>
      </c>
      <c r="D10" s="11" t="str">
        <f>'Skovvangskolen 6. A'!D8</f>
        <v>Skovvangskolen 6. A</v>
      </c>
      <c r="E10" s="1">
        <v>75</v>
      </c>
      <c r="F10" s="12">
        <f t="shared" si="0"/>
        <v>6</v>
      </c>
      <c r="I10" s="1">
        <v>2</v>
      </c>
    </row>
    <row r="11" spans="1:9" x14ac:dyDescent="0.25">
      <c r="A11" s="8">
        <v>23</v>
      </c>
      <c r="B11" s="8">
        <f>'Vestre Skole 6. A'!B6</f>
        <v>7984</v>
      </c>
      <c r="C11" s="1" t="str">
        <f>'Vestre Skole 6. A'!C6</f>
        <v>Livia B.</v>
      </c>
      <c r="D11" s="1" t="str">
        <f>'Vestre Skole 6. A'!D6</f>
        <v>Vestre Skole 6. A</v>
      </c>
      <c r="E11" s="1">
        <v>75</v>
      </c>
      <c r="F11" s="12">
        <f t="shared" si="0"/>
        <v>6</v>
      </c>
      <c r="I11" s="1">
        <v>2</v>
      </c>
    </row>
    <row r="12" spans="1:9" x14ac:dyDescent="0.25">
      <c r="A12" s="8">
        <v>10</v>
      </c>
      <c r="B12" s="8">
        <f>'Thorstrup Skole 6. A'!B10</f>
        <v>7263</v>
      </c>
      <c r="C12" s="1" t="str">
        <f>'Thorstrup Skole 6. A'!C10</f>
        <v>Nicklas Jensen</v>
      </c>
      <c r="D12" s="11" t="str">
        <f>'Thorstrup Skole 6. A'!D10</f>
        <v>Thorstrup Skole 6. A</v>
      </c>
      <c r="E12" s="1">
        <v>74</v>
      </c>
      <c r="F12" s="12">
        <f t="shared" si="0"/>
        <v>9</v>
      </c>
      <c r="I12" s="1">
        <v>2</v>
      </c>
    </row>
    <row r="13" spans="1:9" x14ac:dyDescent="0.25">
      <c r="A13" s="8">
        <v>6</v>
      </c>
      <c r="B13" s="8">
        <f>'Krarup Friskole 6. A'!B7</f>
        <v>3624</v>
      </c>
      <c r="C13" s="1" t="str">
        <f>'Krarup Friskole 6. A'!C7</f>
        <v>Christian</v>
      </c>
      <c r="D13" s="11" t="str">
        <f>'Krarup Friskole 6. A'!D7</f>
        <v>Krarup Friskole, Reventlowskolen 6. A</v>
      </c>
      <c r="E13" s="1">
        <v>73</v>
      </c>
      <c r="F13" s="12">
        <f t="shared" si="0"/>
        <v>10</v>
      </c>
      <c r="G13" s="1">
        <v>2</v>
      </c>
      <c r="I13" s="1">
        <v>2</v>
      </c>
    </row>
    <row r="14" spans="1:9" ht="14.45" x14ac:dyDescent="0.3">
      <c r="A14" s="8">
        <v>16</v>
      </c>
      <c r="B14" s="8">
        <f>'Stenoskolen 6. A'!B6</f>
        <v>6625</v>
      </c>
      <c r="C14" s="1" t="str">
        <f>'Stenoskolen 6. A'!C6</f>
        <v>Gustav  Rasmussen</v>
      </c>
      <c r="D14" s="11" t="str">
        <f>'Stenoskolen 6. A'!D6</f>
        <v>Stenoskolen 6. A</v>
      </c>
      <c r="E14" s="1">
        <v>73</v>
      </c>
      <c r="F14" s="12">
        <f t="shared" si="0"/>
        <v>10</v>
      </c>
      <c r="G14" s="1">
        <v>1</v>
      </c>
      <c r="I14" s="1">
        <v>1</v>
      </c>
    </row>
    <row r="15" spans="1:9" ht="14.45" x14ac:dyDescent="0.3">
      <c r="A15" s="8">
        <v>2</v>
      </c>
      <c r="B15" s="8">
        <f>'Elsted Skole 6. Z'!B9</f>
        <v>1198</v>
      </c>
      <c r="C15" s="1" t="str">
        <f>'Elsted Skole 6. Z'!C9</f>
        <v>Malthe P.</v>
      </c>
      <c r="D15" s="1" t="str">
        <f>'Elsted Skole 6. Z'!D9</f>
        <v>Elsted Skole 6. Z</v>
      </c>
      <c r="E15" s="1">
        <v>73</v>
      </c>
      <c r="F15" s="12">
        <f t="shared" si="0"/>
        <v>10</v>
      </c>
      <c r="G15" s="1">
        <v>0</v>
      </c>
      <c r="I15" s="1">
        <v>1</v>
      </c>
    </row>
    <row r="16" spans="1:9" ht="14.45" x14ac:dyDescent="0.3">
      <c r="A16" s="8">
        <v>13</v>
      </c>
      <c r="B16" s="8">
        <f>'Skovvangskolen 6. A'!B10</f>
        <v>6196</v>
      </c>
      <c r="C16" s="1" t="str">
        <f>'Skovvangskolen 6. A'!C10</f>
        <v>Benjamin Staun</v>
      </c>
      <c r="D16" s="1" t="str">
        <f>'Skovvangskolen 6. A'!D10</f>
        <v>Skovvangskolen 6. A</v>
      </c>
      <c r="E16" s="1">
        <v>71</v>
      </c>
      <c r="F16" s="12">
        <f t="shared" si="0"/>
        <v>13</v>
      </c>
      <c r="I16" s="1">
        <v>1</v>
      </c>
    </row>
    <row r="17" spans="1:9" ht="14.45" x14ac:dyDescent="0.3">
      <c r="A17" s="8">
        <v>19</v>
      </c>
      <c r="B17" s="8">
        <f>'Sct. Jacobi Skole 6. A'!B8</f>
        <v>5645</v>
      </c>
      <c r="C17" s="1" t="str">
        <f>'Sct. Jacobi Skole 6. A'!C8</f>
        <v>Isabella</v>
      </c>
      <c r="D17" s="1" t="str">
        <f>'Sct. Jacobi Skole 6. A'!D8</f>
        <v>Sct. Jacobi Skole 6. A</v>
      </c>
      <c r="E17" s="1">
        <v>71</v>
      </c>
      <c r="F17" s="12">
        <f t="shared" si="0"/>
        <v>13</v>
      </c>
      <c r="I17" s="1">
        <v>1</v>
      </c>
    </row>
    <row r="18" spans="1:9" ht="14.45" x14ac:dyDescent="0.3">
      <c r="A18" s="8">
        <v>19</v>
      </c>
      <c r="B18" s="8">
        <f>'Sct. Jacobi Skole 6. A'!B7</f>
        <v>5657</v>
      </c>
      <c r="C18" s="1" t="str">
        <f>'Sct. Jacobi Skole 6. A'!C7</f>
        <v>Silke</v>
      </c>
      <c r="D18" s="1" t="str">
        <f>'Sct. Jacobi Skole 6. A'!D7</f>
        <v>Sct. Jacobi Skole 6. A</v>
      </c>
      <c r="E18" s="1">
        <v>69</v>
      </c>
      <c r="F18" s="12">
        <f t="shared" si="0"/>
        <v>15</v>
      </c>
      <c r="I18" s="1">
        <v>1</v>
      </c>
    </row>
    <row r="19" spans="1:9" ht="14.45" x14ac:dyDescent="0.3">
      <c r="A19" s="8">
        <v>24</v>
      </c>
      <c r="B19" s="8">
        <f>'Vestre Skole 6. A'!B7</f>
        <v>7977</v>
      </c>
      <c r="C19" s="1" t="str">
        <f>'Vestre Skole 6. A'!C7</f>
        <v>Felix E.</v>
      </c>
      <c r="D19" s="1" t="str">
        <f>'Vestre Skole 6. A'!D7</f>
        <v>Vestre Skole 6. A</v>
      </c>
      <c r="E19" s="1">
        <v>69</v>
      </c>
      <c r="F19" s="12">
        <f t="shared" si="0"/>
        <v>15</v>
      </c>
      <c r="I19" s="1">
        <v>2</v>
      </c>
    </row>
    <row r="20" spans="1:9" ht="14.45" x14ac:dyDescent="0.3">
      <c r="A20" s="8">
        <v>18</v>
      </c>
      <c r="B20" s="8">
        <f>'Sct. Jacobi Skole 6. A'!B6</f>
        <v>5638</v>
      </c>
      <c r="C20" s="1" t="str">
        <f>'Sct. Jacobi Skole 6. A'!C6</f>
        <v>Abdussalam</v>
      </c>
      <c r="D20" s="1" t="str">
        <f>'Sct. Jacobi Skole 6. A'!D6</f>
        <v>Sct. Jacobi Skole 6. A</v>
      </c>
      <c r="E20" s="1">
        <v>68</v>
      </c>
      <c r="F20" s="12">
        <f t="shared" si="0"/>
        <v>17</v>
      </c>
      <c r="I20" s="1">
        <v>2</v>
      </c>
    </row>
    <row r="21" spans="1:9" ht="14.45" x14ac:dyDescent="0.3">
      <c r="A21" s="8">
        <v>7</v>
      </c>
      <c r="B21" s="8">
        <f>'Krarup Friskole 6. A'!B8</f>
        <v>3626</v>
      </c>
      <c r="C21" s="1" t="str">
        <f>'Krarup Friskole 6. A'!C8</f>
        <v>Jens Christian</v>
      </c>
      <c r="D21" s="11" t="str">
        <f>'Krarup Friskole 6. A'!D8</f>
        <v>Krarup Friskole, Reventlowskolen 6. A</v>
      </c>
      <c r="E21" s="1">
        <v>67</v>
      </c>
      <c r="F21" s="12">
        <f t="shared" si="0"/>
        <v>18</v>
      </c>
      <c r="I21" s="1">
        <v>2</v>
      </c>
    </row>
    <row r="22" spans="1:9" ht="14.45" x14ac:dyDescent="0.3">
      <c r="A22" s="8">
        <v>22</v>
      </c>
      <c r="B22" s="8">
        <f>'Tre Ege Skolen 6. A'!B9</f>
        <v>7522</v>
      </c>
      <c r="C22" s="1" t="str">
        <f>'Tre Ege Skolen 6. A'!C9</f>
        <v>Jonas C.</v>
      </c>
      <c r="D22" s="1" t="str">
        <f>'Tre Ege Skolen 6. A'!D9</f>
        <v>Tre Ege Skolen 6. A</v>
      </c>
      <c r="E22" s="1">
        <v>67</v>
      </c>
      <c r="F22" s="12">
        <f t="shared" si="0"/>
        <v>18</v>
      </c>
      <c r="I22" s="1">
        <v>2</v>
      </c>
    </row>
    <row r="23" spans="1:9" ht="14.45" x14ac:dyDescent="0.3">
      <c r="A23" s="8">
        <v>24</v>
      </c>
      <c r="B23" s="8">
        <f>'Vestre Skole 6. A'!B8</f>
        <v>7971</v>
      </c>
      <c r="C23" s="1" t="str">
        <f>'Vestre Skole 6. A'!C8</f>
        <v>Asbjørn T.</v>
      </c>
      <c r="D23" s="1" t="str">
        <f>'Vestre Skole 6. A'!D8</f>
        <v>Vestre Skole 6. A</v>
      </c>
      <c r="E23" s="1">
        <v>67</v>
      </c>
      <c r="F23" s="12">
        <f t="shared" si="0"/>
        <v>18</v>
      </c>
      <c r="I23" s="1">
        <v>2</v>
      </c>
    </row>
    <row r="24" spans="1:9" ht="14.45" x14ac:dyDescent="0.3">
      <c r="A24" s="8">
        <v>25</v>
      </c>
      <c r="B24" s="8">
        <f>'Vestre Skole 6. A'!B10</f>
        <v>7986</v>
      </c>
      <c r="C24" s="1" t="str">
        <f>'Vestre Skole 6. A'!C10</f>
        <v>Mathias R.</v>
      </c>
      <c r="D24" s="1" t="str">
        <f>'Vestre Skole 6. A'!D10</f>
        <v>Vestre Skole 6. A</v>
      </c>
      <c r="E24" s="1">
        <v>67</v>
      </c>
      <c r="F24" s="12">
        <f t="shared" si="0"/>
        <v>18</v>
      </c>
      <c r="I24" s="1">
        <v>1</v>
      </c>
    </row>
    <row r="25" spans="1:9" ht="14.45" x14ac:dyDescent="0.3">
      <c r="A25" s="8">
        <v>15</v>
      </c>
      <c r="B25" s="8">
        <f>'Skovvangskolen 6. B'!B9</f>
        <v>6246</v>
      </c>
      <c r="C25" s="1" t="str">
        <f>'Skovvangskolen 6. B'!C9</f>
        <v>Merve T.</v>
      </c>
      <c r="D25" s="1" t="str">
        <f>'Skovvangskolen 6. B'!D9</f>
        <v>Skovvangskolen 6. B</v>
      </c>
      <c r="E25" s="1">
        <v>66</v>
      </c>
      <c r="F25" s="12">
        <f t="shared" si="0"/>
        <v>22</v>
      </c>
      <c r="I25" s="1">
        <v>1</v>
      </c>
    </row>
    <row r="26" spans="1:9" ht="14.45" x14ac:dyDescent="0.3">
      <c r="A26" s="8">
        <v>20</v>
      </c>
      <c r="B26" s="8">
        <f>'Sct. Jacobi Skole 6. A'!B9</f>
        <v>5658</v>
      </c>
      <c r="C26" s="1" t="str">
        <f>'Sct. Jacobi Skole 6. A'!C9</f>
        <v>Simone</v>
      </c>
      <c r="D26" s="1" t="str">
        <f>'Sct. Jacobi Skole 6. A'!D9</f>
        <v>Sct. Jacobi Skole 6. A</v>
      </c>
      <c r="E26" s="1">
        <v>66</v>
      </c>
      <c r="F26" s="12">
        <f t="shared" si="0"/>
        <v>22</v>
      </c>
      <c r="I26" s="1">
        <v>1</v>
      </c>
    </row>
    <row r="27" spans="1:9" ht="14.45" x14ac:dyDescent="0.3">
      <c r="A27" s="8">
        <v>1</v>
      </c>
      <c r="B27" s="8">
        <f>'Elsted Skole 6. Z'!B7</f>
        <v>1193</v>
      </c>
      <c r="C27" s="1" t="str">
        <f>'Elsted Skole 6. Z'!C7</f>
        <v>Konrad  N.</v>
      </c>
      <c r="D27" s="1" t="str">
        <f>'Elsted Skole 6. Z'!D7</f>
        <v>Elsted Skole 6. Z</v>
      </c>
      <c r="E27" s="1">
        <v>65</v>
      </c>
      <c r="F27" s="12">
        <f t="shared" si="0"/>
        <v>24</v>
      </c>
      <c r="I27" s="1">
        <v>1</v>
      </c>
    </row>
    <row r="28" spans="1:9" ht="14.45" x14ac:dyDescent="0.3">
      <c r="A28" s="8">
        <v>4</v>
      </c>
      <c r="B28" s="8">
        <f>'Janderup Skole 6. A'!B8</f>
        <v>3306</v>
      </c>
      <c r="C28" s="1" t="str">
        <f>'Janderup Skole 6. A'!C8</f>
        <v>Andreas  Nielsen</v>
      </c>
      <c r="D28" s="1" t="str">
        <f>'Janderup Skole 6. A'!D8</f>
        <v>Janderup Skole 6. A</v>
      </c>
      <c r="E28" s="1">
        <v>64</v>
      </c>
      <c r="F28" s="12">
        <f t="shared" si="0"/>
        <v>25</v>
      </c>
      <c r="I28" s="1">
        <v>1</v>
      </c>
    </row>
    <row r="29" spans="1:9" x14ac:dyDescent="0.25">
      <c r="A29" s="8">
        <v>5</v>
      </c>
      <c r="B29" s="8">
        <f>'Janderup Skole 6. A'!B9</f>
        <v>3308</v>
      </c>
      <c r="C29" s="1" t="str">
        <f>'Janderup Skole 6. A'!C9</f>
        <v>Benjamin Maibøll</v>
      </c>
      <c r="D29" s="1" t="str">
        <f>'Janderup Skole 6. A'!D9</f>
        <v>Janderup Skole 6. A</v>
      </c>
      <c r="E29" s="1">
        <v>64</v>
      </c>
      <c r="F29" s="12">
        <f t="shared" si="0"/>
        <v>25</v>
      </c>
      <c r="I29" s="1">
        <v>2</v>
      </c>
    </row>
    <row r="30" spans="1:9" x14ac:dyDescent="0.25">
      <c r="A30" s="8">
        <v>14</v>
      </c>
      <c r="B30" s="8">
        <f>'Skovvangskolen 6. B'!B8</f>
        <v>6259</v>
      </c>
      <c r="C30" s="1" t="str">
        <f>'Skovvangskolen 6. B'!C8</f>
        <v>Tobias L.</v>
      </c>
      <c r="D30" s="1" t="str">
        <f>'Skovvangskolen 6. B'!D8</f>
        <v>Skovvangskolen 6. B</v>
      </c>
      <c r="E30" s="1">
        <v>64</v>
      </c>
      <c r="F30" s="12">
        <f t="shared" si="0"/>
        <v>25</v>
      </c>
      <c r="I30" s="1">
        <v>2</v>
      </c>
    </row>
    <row r="31" spans="1:9" x14ac:dyDescent="0.25">
      <c r="A31" s="8">
        <v>17</v>
      </c>
      <c r="B31" s="8">
        <f>'Stenoskolen 6. A'!B9</f>
        <v>6637</v>
      </c>
      <c r="C31" s="1" t="str">
        <f>'Stenoskolen 6. A'!C9</f>
        <v>Robin  Normann</v>
      </c>
      <c r="D31" s="11" t="str">
        <f>'Stenoskolen 6. A'!D9</f>
        <v>Stenoskolen 6. A</v>
      </c>
      <c r="E31" s="1">
        <v>64</v>
      </c>
      <c r="F31" s="12">
        <f t="shared" si="0"/>
        <v>25</v>
      </c>
      <c r="I31" s="1">
        <v>2</v>
      </c>
    </row>
    <row r="32" spans="1:9" x14ac:dyDescent="0.25">
      <c r="A32" s="8">
        <v>11</v>
      </c>
      <c r="B32" s="8">
        <f>'Skovvangskolen 6. A'!B7</f>
        <v>6209</v>
      </c>
      <c r="C32" s="1" t="str">
        <f>'Skovvangskolen 6. A'!C7</f>
        <v>Nasriin Abdirahman</v>
      </c>
      <c r="D32" s="11" t="str">
        <f>'Skovvangskolen 6. A'!D7</f>
        <v>Skovvangskolen 6. A</v>
      </c>
      <c r="E32" s="1">
        <v>63</v>
      </c>
      <c r="F32" s="12">
        <f t="shared" si="0"/>
        <v>29</v>
      </c>
      <c r="I32" s="1">
        <v>2</v>
      </c>
    </row>
    <row r="33" spans="1:9" x14ac:dyDescent="0.25">
      <c r="A33" s="8">
        <v>21</v>
      </c>
      <c r="B33" s="8">
        <f>'Tre Ege Skolen 6. A'!B7</f>
        <v>7516</v>
      </c>
      <c r="C33" s="1" t="str">
        <f>'Tre Ege Skolen 6. A'!C7</f>
        <v>Camilla P.</v>
      </c>
      <c r="D33" s="1" t="str">
        <f>'Tre Ege Skolen 6. A'!D7</f>
        <v>Tre Ege Skolen 6. A</v>
      </c>
      <c r="E33" s="1">
        <v>63</v>
      </c>
      <c r="F33" s="12">
        <f t="shared" si="0"/>
        <v>29</v>
      </c>
      <c r="I33" s="1">
        <v>2</v>
      </c>
    </row>
    <row r="34" spans="1:9" x14ac:dyDescent="0.25">
      <c r="A34" s="8">
        <v>3</v>
      </c>
      <c r="B34" s="8">
        <f>'Janderup Skole 6. A'!B6</f>
        <v>3321</v>
      </c>
      <c r="C34" s="1" t="str">
        <f>'Janderup Skole 6. A'!C6</f>
        <v>Tobias Toft</v>
      </c>
      <c r="D34" s="1" t="str">
        <f>'Janderup Skole 6. A'!D6</f>
        <v>Janderup Skole 6. A</v>
      </c>
      <c r="E34" s="1">
        <v>62</v>
      </c>
      <c r="F34" s="12">
        <f t="shared" si="0"/>
        <v>31</v>
      </c>
      <c r="I34" s="1">
        <v>1</v>
      </c>
    </row>
    <row r="35" spans="1:9" x14ac:dyDescent="0.25">
      <c r="A35" s="8">
        <v>4</v>
      </c>
      <c r="B35" s="8">
        <f>'Janderup Skole 6. A'!B7</f>
        <v>3320</v>
      </c>
      <c r="C35" s="1" t="str">
        <f>'Janderup Skole 6. A'!C7</f>
        <v>Nikolaj Nielsen</v>
      </c>
      <c r="D35" s="1" t="str">
        <f>'Janderup Skole 6. A'!D7</f>
        <v>Janderup Skole 6. A</v>
      </c>
      <c r="E35" s="1">
        <v>62</v>
      </c>
      <c r="F35" s="12">
        <f t="shared" si="0"/>
        <v>31</v>
      </c>
      <c r="I35" s="1">
        <v>1</v>
      </c>
    </row>
    <row r="36" spans="1:9" x14ac:dyDescent="0.25">
      <c r="A36" s="8">
        <v>3</v>
      </c>
      <c r="B36" s="8">
        <f>'Elsted Skole 6. Z'!B10</f>
        <v>1196</v>
      </c>
      <c r="C36" s="1" t="str">
        <f>'Elsted Skole 6. Z'!C10</f>
        <v>Lukas  K.</v>
      </c>
      <c r="D36" s="1" t="str">
        <f>'Elsted Skole 6. Z'!D10</f>
        <v>Elsted Skole 6. Z</v>
      </c>
      <c r="E36" s="1">
        <v>61</v>
      </c>
      <c r="F36" s="12">
        <f t="shared" ref="F36:F67" si="1">IF(E36&lt;&gt;"",_xlfn.RANK.EQ(E36,$E$4:$E$53,0),"")</f>
        <v>33</v>
      </c>
      <c r="I36" s="1">
        <v>1</v>
      </c>
    </row>
    <row r="37" spans="1:9" x14ac:dyDescent="0.25">
      <c r="A37" s="8">
        <v>9</v>
      </c>
      <c r="B37" s="8">
        <f>'Thorstrup Skole 6. A'!B7</f>
        <v>7262</v>
      </c>
      <c r="C37" s="1" t="str">
        <f>'Thorstrup Skole 6. A'!C7</f>
        <v>Mikkel Kristensen</v>
      </c>
      <c r="D37" s="11" t="str">
        <f>'Thorstrup Skole 6. A'!D7</f>
        <v>Thorstrup Skole 6. A</v>
      </c>
      <c r="E37" s="1">
        <v>60</v>
      </c>
      <c r="F37" s="12">
        <f t="shared" si="1"/>
        <v>34</v>
      </c>
      <c r="I37" s="1">
        <v>1</v>
      </c>
    </row>
    <row r="38" spans="1:9" x14ac:dyDescent="0.25">
      <c r="A38" s="8">
        <v>25</v>
      </c>
      <c r="B38" s="8">
        <f>'Vestre Skole 6. A'!B9</f>
        <v>7991</v>
      </c>
      <c r="C38" s="1" t="str">
        <f>'Vestre Skole 6. A'!C9</f>
        <v>Oscar S.</v>
      </c>
      <c r="D38" s="1" t="str">
        <f>'Vestre Skole 6. A'!D9</f>
        <v>Vestre Skole 6. A</v>
      </c>
      <c r="E38" s="1">
        <v>60</v>
      </c>
      <c r="F38" s="12">
        <f t="shared" si="1"/>
        <v>34</v>
      </c>
      <c r="I38" s="1">
        <v>1</v>
      </c>
    </row>
    <row r="39" spans="1:9" x14ac:dyDescent="0.25">
      <c r="A39" s="8">
        <v>6</v>
      </c>
      <c r="B39" s="8">
        <f>'Krarup Friskole 6. A'!B6</f>
        <v>3632</v>
      </c>
      <c r="C39" s="1" t="str">
        <f>'Krarup Friskole 6. A'!C6</f>
        <v>Sander</v>
      </c>
      <c r="D39" s="11" t="str">
        <f>'Krarup Friskole 6. A'!D6</f>
        <v>Krarup Friskole, Reventlowskolen 6. A</v>
      </c>
      <c r="E39" s="1">
        <v>59</v>
      </c>
      <c r="F39" s="12">
        <f t="shared" si="1"/>
        <v>36</v>
      </c>
      <c r="I39" s="1">
        <v>2</v>
      </c>
    </row>
    <row r="40" spans="1:9" x14ac:dyDescent="0.25">
      <c r="A40" s="8">
        <v>16</v>
      </c>
      <c r="B40" s="8">
        <f>'Stenoskolen 6. A'!B7</f>
        <v>6640</v>
      </c>
      <c r="C40" s="1" t="str">
        <f>'Stenoskolen 6. A'!C7</f>
        <v>Simas Villalobos</v>
      </c>
      <c r="D40" s="11" t="str">
        <f>'Stenoskolen 6. A'!D7</f>
        <v>Stenoskolen 6. A</v>
      </c>
      <c r="E40" s="1">
        <v>59</v>
      </c>
      <c r="F40" s="12">
        <f t="shared" si="1"/>
        <v>36</v>
      </c>
      <c r="I40" s="1">
        <v>2</v>
      </c>
    </row>
    <row r="41" spans="1:9" x14ac:dyDescent="0.25">
      <c r="A41" s="8">
        <v>20</v>
      </c>
      <c r="B41" s="8">
        <f>'Sct. Jacobi Skole 6. A'!B10</f>
        <v>5652</v>
      </c>
      <c r="C41" s="1" t="str">
        <f>'Sct. Jacobi Skole 6. A'!C10</f>
        <v>Mohamad</v>
      </c>
      <c r="D41" s="1" t="str">
        <f>'Sct. Jacobi Skole 6. A'!D10</f>
        <v>Sct. Jacobi Skole 6. A</v>
      </c>
      <c r="E41" s="1">
        <v>58</v>
      </c>
      <c r="F41" s="12">
        <f t="shared" si="1"/>
        <v>38</v>
      </c>
      <c r="I41" s="1">
        <v>2</v>
      </c>
    </row>
    <row r="42" spans="1:9" x14ac:dyDescent="0.25">
      <c r="A42" s="8">
        <v>1</v>
      </c>
      <c r="B42" s="8">
        <f>'Elsted Skole 6. Z'!B6</f>
        <v>1182</v>
      </c>
      <c r="C42" s="1" t="str">
        <f>'Elsted Skole 6. Z'!C6</f>
        <v>Benjamin  M.</v>
      </c>
      <c r="D42" s="1" t="str">
        <f>'Elsted Skole 6. Z'!D6</f>
        <v>Elsted Skole 6. Z</v>
      </c>
      <c r="E42" s="1">
        <v>55</v>
      </c>
      <c r="F42" s="12">
        <f t="shared" si="1"/>
        <v>39</v>
      </c>
      <c r="I42" s="1">
        <v>2</v>
      </c>
    </row>
    <row r="43" spans="1:9" x14ac:dyDescent="0.25">
      <c r="A43" s="8">
        <v>17</v>
      </c>
      <c r="B43" s="8">
        <f>'Stenoskolen 6. A'!B8</f>
        <v>6624</v>
      </c>
      <c r="C43" s="1" t="str">
        <f>'Stenoskolen 6. A'!C8</f>
        <v>Frederik  Jensen</v>
      </c>
      <c r="D43" s="11" t="str">
        <f>'Stenoskolen 6. A'!D8</f>
        <v>Stenoskolen 6. A</v>
      </c>
      <c r="E43" s="1">
        <v>52</v>
      </c>
      <c r="F43" s="12">
        <f t="shared" si="1"/>
        <v>40</v>
      </c>
      <c r="I43" s="1">
        <v>2</v>
      </c>
    </row>
    <row r="44" spans="1:9" x14ac:dyDescent="0.25">
      <c r="A44" s="8">
        <v>8</v>
      </c>
      <c r="B44" s="8">
        <f>'Krarup Friskole 6. A'!B10</f>
        <v>3633</v>
      </c>
      <c r="C44" s="1" t="str">
        <f>'Krarup Friskole 6. A'!C10</f>
        <v>Sebatian</v>
      </c>
      <c r="D44" s="11" t="str">
        <f>'Krarup Friskole 6. A'!D10</f>
        <v>Krarup Friskole, Reventlowskolen 6. A</v>
      </c>
      <c r="E44" s="1">
        <v>51</v>
      </c>
      <c r="F44" s="12">
        <f t="shared" si="1"/>
        <v>41</v>
      </c>
      <c r="I44" s="1">
        <v>1</v>
      </c>
    </row>
    <row r="45" spans="1:9" x14ac:dyDescent="0.25">
      <c r="A45" s="8">
        <v>15</v>
      </c>
      <c r="B45" s="8">
        <f>'Skovvangskolen 6. B'!B10</f>
        <v>6228</v>
      </c>
      <c r="C45" s="1" t="str">
        <f>'Skovvangskolen 6. B'!C10</f>
        <v>David K.</v>
      </c>
      <c r="D45" s="1" t="str">
        <f>'Skovvangskolen 6. B'!D10</f>
        <v>Skovvangskolen 6. B</v>
      </c>
      <c r="E45" s="1">
        <v>51</v>
      </c>
      <c r="F45" s="12">
        <f t="shared" si="1"/>
        <v>41</v>
      </c>
      <c r="I45" s="1">
        <v>1</v>
      </c>
    </row>
    <row r="46" spans="1:9" x14ac:dyDescent="0.25">
      <c r="A46" s="8">
        <v>7</v>
      </c>
      <c r="B46" s="8">
        <f>'Krarup Friskole 6. A'!B9</f>
        <v>3627</v>
      </c>
      <c r="C46" s="1" t="str">
        <f>'Krarup Friskole 6. A'!C9</f>
        <v>Johannah</v>
      </c>
      <c r="D46" s="11" t="str">
        <f>'Krarup Friskole 6. A'!D9</f>
        <v>Krarup Friskole, Reventlowskolen 6. A</v>
      </c>
      <c r="E46" s="1">
        <v>49</v>
      </c>
      <c r="F46" s="12">
        <f t="shared" si="1"/>
        <v>43</v>
      </c>
      <c r="I46" s="1">
        <v>1</v>
      </c>
    </row>
    <row r="47" spans="1:9" x14ac:dyDescent="0.25">
      <c r="A47" s="8">
        <v>8</v>
      </c>
      <c r="B47" s="8">
        <f>'Thorstrup Skole 6. A'!B6</f>
        <v>7266</v>
      </c>
      <c r="C47" s="1" t="str">
        <f>'Thorstrup Skole 6. A'!C6</f>
        <v>Oskar Julius</v>
      </c>
      <c r="D47" s="11" t="str">
        <f>'Thorstrup Skole 6. A'!D6</f>
        <v>Thorstrup Skole 6. A</v>
      </c>
      <c r="E47" s="1">
        <v>48</v>
      </c>
      <c r="F47" s="12">
        <f t="shared" si="1"/>
        <v>44</v>
      </c>
      <c r="I47" s="1">
        <v>1</v>
      </c>
    </row>
    <row r="48" spans="1:9" x14ac:dyDescent="0.25">
      <c r="A48" s="8">
        <v>10</v>
      </c>
      <c r="B48" s="8">
        <f>'Thorstrup Skole 6. A'!B9</f>
        <v>7250</v>
      </c>
      <c r="C48" s="1" t="str">
        <f>'Thorstrup Skole 6. A'!C9</f>
        <v>Enrico Dobbruntz</v>
      </c>
      <c r="D48" s="11" t="str">
        <f>'Thorstrup Skole 6. A'!D9</f>
        <v>Thorstrup Skole 6. A</v>
      </c>
      <c r="E48" s="1">
        <v>46</v>
      </c>
      <c r="F48" s="12">
        <f t="shared" si="1"/>
        <v>45</v>
      </c>
      <c r="I48" s="1">
        <v>1</v>
      </c>
    </row>
    <row r="49" spans="1:9" x14ac:dyDescent="0.25">
      <c r="A49" s="8">
        <v>12</v>
      </c>
      <c r="B49" s="8">
        <f>'Skovvangskolen 6. A'!B9</f>
        <v>6207</v>
      </c>
      <c r="C49" s="1" t="str">
        <f>'Skovvangskolen 6. A'!C9</f>
        <v>Malte Johansen</v>
      </c>
      <c r="D49" s="1" t="str">
        <f>'Skovvangskolen 6. A'!D9</f>
        <v>Skovvangskolen 6. A</v>
      </c>
      <c r="E49" s="1">
        <v>45</v>
      </c>
      <c r="F49" s="12">
        <f t="shared" si="1"/>
        <v>46</v>
      </c>
      <c r="I49" s="1">
        <v>2</v>
      </c>
    </row>
    <row r="50" spans="1:9" x14ac:dyDescent="0.25">
      <c r="A50" s="8">
        <v>9</v>
      </c>
      <c r="B50" s="8">
        <f>'Thorstrup Skole 6. A'!B8</f>
        <v>7245</v>
      </c>
      <c r="C50" s="1" t="str">
        <f>'Thorstrup Skole 6. A'!C8</f>
        <v>Camilla Gelmer</v>
      </c>
      <c r="D50" s="11" t="str">
        <f>'Thorstrup Skole 6. A'!D8</f>
        <v>Thorstrup Skole 6. A</v>
      </c>
      <c r="E50" s="1">
        <v>43</v>
      </c>
      <c r="F50" s="12">
        <f t="shared" si="1"/>
        <v>47</v>
      </c>
      <c r="I50" s="1">
        <v>2</v>
      </c>
    </row>
    <row r="51" spans="1:9" x14ac:dyDescent="0.25">
      <c r="A51" s="8">
        <v>18</v>
      </c>
      <c r="B51" s="8">
        <f>'Stenoskolen 6. A'!B10</f>
        <v>6628</v>
      </c>
      <c r="C51" s="1" t="str">
        <f>'Stenoskolen 6. A'!C10</f>
        <v>Line  Larsen</v>
      </c>
      <c r="D51" s="11" t="str">
        <f>'Stenoskolen 6. A'!D10</f>
        <v>Stenoskolen 6. A</v>
      </c>
      <c r="E51" s="1">
        <v>37</v>
      </c>
      <c r="F51" s="12">
        <f t="shared" si="1"/>
        <v>48</v>
      </c>
      <c r="I51" s="1">
        <v>2</v>
      </c>
    </row>
    <row r="52" spans="1:9" x14ac:dyDescent="0.25">
      <c r="A52" s="8">
        <v>5</v>
      </c>
      <c r="B52" s="8">
        <f>'Janderup Skole 6. A'!B10</f>
        <v>3312</v>
      </c>
      <c r="C52" s="1" t="str">
        <f>'Janderup Skole 6. A'!C10</f>
        <v>Fie Jørgensen</v>
      </c>
      <c r="D52" s="1" t="str">
        <f>'Janderup Skole 6. A'!D10</f>
        <v>Janderup Skole 6. A</v>
      </c>
      <c r="E52" s="1">
        <v>36</v>
      </c>
      <c r="F52" s="12">
        <f t="shared" si="1"/>
        <v>49</v>
      </c>
      <c r="I52" s="1">
        <v>2</v>
      </c>
    </row>
    <row r="53" spans="1:9" x14ac:dyDescent="0.25">
      <c r="A53" s="8">
        <v>22</v>
      </c>
      <c r="B53" s="8">
        <f>'Tre Ege Skolen 6. A'!B8</f>
        <v>7529</v>
      </c>
      <c r="C53" s="1" t="str">
        <f>'Tre Ege Skolen 6. A'!C8</f>
        <v>Thea L.</v>
      </c>
      <c r="D53" s="1" t="str">
        <f>'Tre Ege Skolen 6. A'!D8</f>
        <v>Tre Ege Skolen 6. A</v>
      </c>
      <c r="E53" s="1">
        <v>11</v>
      </c>
      <c r="F53" s="12">
        <f t="shared" si="1"/>
        <v>50</v>
      </c>
      <c r="I53" s="1">
        <v>2</v>
      </c>
    </row>
  </sheetData>
  <autoFilter ref="A3:F53">
    <sortState ref="A4:F53">
      <sortCondition descending="1" ref="E3:E53"/>
    </sortState>
  </autoFilter>
  <sortState ref="A13:G15">
    <sortCondition descending="1" ref="G13"/>
  </sortState>
  <mergeCells count="1">
    <mergeCell ref="A1:E1"/>
  </mergeCells>
  <conditionalFormatting sqref="A4:D53">
    <cfRule type="expression" dxfId="38" priority="9">
      <formula>$I4=2</formula>
    </cfRule>
    <cfRule type="expression" dxfId="37" priority="10">
      <formula>$I4=1</formula>
    </cfRule>
  </conditionalFormatting>
  <conditionalFormatting sqref="E4:E53">
    <cfRule type="duplicateValues" dxfId="36" priority="5"/>
    <cfRule type="expression" dxfId="35" priority="7">
      <formula>$I4=2</formula>
    </cfRule>
    <cfRule type="expression" dxfId="34" priority="8">
      <formula>$I4=1</formula>
    </cfRule>
  </conditionalFormatting>
  <conditionalFormatting sqref="A4:E53">
    <cfRule type="expression" dxfId="33" priority="6">
      <formula>IF($E4&lt;&gt;"",IF(_xlfn.RANK.EQ($E4,$E$4:$E$53,0)&lt;=10,TRUE,FALSE),FALSE)</formula>
    </cfRule>
  </conditionalFormatting>
  <conditionalFormatting sqref="F4:F53">
    <cfRule type="duplicateValues" dxfId="32" priority="1"/>
    <cfRule type="expression" dxfId="31" priority="3">
      <formula>$I4=2</formula>
    </cfRule>
    <cfRule type="expression" dxfId="30" priority="4">
      <formula>$I4=1</formula>
    </cfRule>
  </conditionalFormatting>
  <conditionalFormatting sqref="F4:F53">
    <cfRule type="expression" dxfId="29" priority="2">
      <formula>IF($E4&lt;&gt;"",IF(_xlfn.RANK.EQ($E4,$E$6:$E$55,0)&lt;=5,TRUE,FALSE),FALSE)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SheetLayoutView="100" workbookViewId="0">
      <selection activeCell="D17" sqref="D17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15.7109375" style="1" bestFit="1" customWidth="1"/>
    <col min="4" max="4" width="31.8554687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5.85546875" style="1" hidden="1" customWidth="1"/>
    <col min="10" max="16384" width="9.140625" style="1"/>
  </cols>
  <sheetData>
    <row r="1" spans="1:9" ht="21" x14ac:dyDescent="0.35">
      <c r="A1" s="15" t="s">
        <v>242</v>
      </c>
      <c r="B1" s="15"/>
      <c r="C1" s="15"/>
      <c r="D1" s="15"/>
      <c r="E1" s="15"/>
      <c r="F1" s="5"/>
    </row>
    <row r="2" spans="1:9" x14ac:dyDescent="0.25">
      <c r="B2" s="1"/>
    </row>
    <row r="3" spans="1:9" x14ac:dyDescent="0.25">
      <c r="A3" s="9" t="s">
        <v>8</v>
      </c>
      <c r="B3" s="3" t="s">
        <v>2</v>
      </c>
      <c r="C3" s="3" t="s">
        <v>0</v>
      </c>
      <c r="D3" s="3" t="s">
        <v>1</v>
      </c>
      <c r="E3" s="3" t="s">
        <v>3</v>
      </c>
      <c r="F3" s="3" t="s">
        <v>16</v>
      </c>
      <c r="I3" s="1" t="s">
        <v>6</v>
      </c>
    </row>
    <row r="4" spans="1:9" x14ac:dyDescent="0.25">
      <c r="A4" s="8">
        <v>2</v>
      </c>
      <c r="B4" s="8">
        <f>'2. Runde'!B6</f>
        <v>6219</v>
      </c>
      <c r="C4" s="1" t="str">
        <f>'2. Runde'!C6</f>
        <v>Alexander S.</v>
      </c>
      <c r="D4" s="1" t="str">
        <f>'2. Runde'!D6</f>
        <v>Skovvangskolen 6. B</v>
      </c>
      <c r="E4" s="1">
        <v>54</v>
      </c>
      <c r="F4" s="12">
        <f t="shared" ref="F4:F13" si="0">IF(E4&lt;&gt;"",_xlfn.RANK.EQ(E4,$E$4:$E$13,0),"")</f>
        <v>1</v>
      </c>
      <c r="I4" s="1">
        <v>1</v>
      </c>
    </row>
    <row r="5" spans="1:9" x14ac:dyDescent="0.25">
      <c r="A5" s="8">
        <v>3</v>
      </c>
      <c r="B5" s="8">
        <f>'2. Runde'!B8</f>
        <v>6215</v>
      </c>
      <c r="C5" s="1" t="str">
        <f>'2. Runde'!C8</f>
        <v>Victoria Tvedesøe</v>
      </c>
      <c r="D5" s="1" t="str">
        <f>'2. Runde'!D8</f>
        <v>Skovvangskolen 6. A</v>
      </c>
      <c r="E5" s="1">
        <v>54</v>
      </c>
      <c r="F5" s="12">
        <f t="shared" si="0"/>
        <v>1</v>
      </c>
      <c r="I5" s="1">
        <v>2</v>
      </c>
    </row>
    <row r="6" spans="1:9" x14ac:dyDescent="0.25">
      <c r="A6" s="8">
        <v>1</v>
      </c>
      <c r="B6" s="8">
        <f>'2. Runde'!B4</f>
        <v>7520</v>
      </c>
      <c r="C6" s="1" t="str">
        <f>'2. Runde'!C4</f>
        <v>Jakob N.</v>
      </c>
      <c r="D6" s="1" t="str">
        <f>'2. Runde'!D4</f>
        <v>Tre Ege Skolen 6. A</v>
      </c>
      <c r="E6" s="1">
        <v>53</v>
      </c>
      <c r="F6" s="12">
        <f t="shared" si="0"/>
        <v>3</v>
      </c>
      <c r="I6" s="1">
        <v>1</v>
      </c>
    </row>
    <row r="7" spans="1:9" x14ac:dyDescent="0.25">
      <c r="A7" s="8">
        <v>5</v>
      </c>
      <c r="B7" s="8">
        <f>'2. Runde'!B13</f>
        <v>3624</v>
      </c>
      <c r="C7" s="1" t="str">
        <f>'2. Runde'!C13</f>
        <v>Christian</v>
      </c>
      <c r="D7" s="1" t="str">
        <f>'2. Runde'!D13</f>
        <v>Krarup Friskole, Reventlowskolen 6. A</v>
      </c>
      <c r="E7" s="1">
        <v>49</v>
      </c>
      <c r="F7" s="12">
        <f t="shared" si="0"/>
        <v>4</v>
      </c>
      <c r="I7" s="1">
        <v>2</v>
      </c>
    </row>
    <row r="8" spans="1:9" x14ac:dyDescent="0.25">
      <c r="A8" s="8">
        <v>5</v>
      </c>
      <c r="B8" s="8">
        <f>'2. Runde'!B12</f>
        <v>7263</v>
      </c>
      <c r="C8" s="1" t="str">
        <f>'2. Runde'!C12</f>
        <v>Nicklas Jensen</v>
      </c>
      <c r="D8" s="1" t="str">
        <f>'2. Runde'!D12</f>
        <v>Thorstrup Skole 6. A</v>
      </c>
      <c r="E8" s="1">
        <v>46</v>
      </c>
      <c r="F8" s="12">
        <f t="shared" si="0"/>
        <v>5</v>
      </c>
      <c r="I8" s="1">
        <v>1</v>
      </c>
    </row>
    <row r="9" spans="1:9" x14ac:dyDescent="0.25">
      <c r="A9" s="8">
        <v>4</v>
      </c>
      <c r="B9" s="8">
        <f>'2. Runde'!B10</f>
        <v>6201</v>
      </c>
      <c r="C9" s="1" t="str">
        <f>'2. Runde'!C10</f>
        <v>Jeppe Klarskov</v>
      </c>
      <c r="D9" s="1" t="str">
        <f>'2. Runde'!D10</f>
        <v>Skovvangskolen 6. A</v>
      </c>
      <c r="E9" s="1">
        <v>45</v>
      </c>
      <c r="F9" s="12">
        <f t="shared" si="0"/>
        <v>6</v>
      </c>
      <c r="I9" s="1">
        <v>2</v>
      </c>
    </row>
    <row r="10" spans="1:9" x14ac:dyDescent="0.25">
      <c r="A10" s="8">
        <v>3</v>
      </c>
      <c r="B10" s="8">
        <f>'2. Runde'!B9</f>
        <v>1192</v>
      </c>
      <c r="C10" s="1" t="str">
        <f>'2. Runde'!C9</f>
        <v>Katrine F.</v>
      </c>
      <c r="D10" s="1" t="str">
        <f>'2. Runde'!D9</f>
        <v>Elsted Skole 6. Z</v>
      </c>
      <c r="E10" s="1">
        <v>40</v>
      </c>
      <c r="F10" s="12">
        <f t="shared" si="0"/>
        <v>7</v>
      </c>
      <c r="I10" s="1">
        <v>1</v>
      </c>
    </row>
    <row r="11" spans="1:9" x14ac:dyDescent="0.25">
      <c r="A11" s="8">
        <v>1</v>
      </c>
      <c r="B11" s="8">
        <f>'2. Runde'!B5</f>
        <v>7526</v>
      </c>
      <c r="C11" s="1" t="str">
        <f>'2. Runde'!C5</f>
        <v>Oliver S.</v>
      </c>
      <c r="D11" s="1" t="str">
        <f>'2. Runde'!D5</f>
        <v>Tre Ege Skolen 6. A</v>
      </c>
      <c r="E11" s="1">
        <v>38</v>
      </c>
      <c r="F11" s="12">
        <f t="shared" si="0"/>
        <v>8</v>
      </c>
      <c r="I11" s="1">
        <v>2</v>
      </c>
    </row>
    <row r="12" spans="1:9" x14ac:dyDescent="0.25">
      <c r="A12" s="8">
        <v>4</v>
      </c>
      <c r="B12" s="8">
        <f>'2. Runde'!B11</f>
        <v>7984</v>
      </c>
      <c r="C12" s="1" t="str">
        <f>'2. Runde'!C11</f>
        <v>Livia B.</v>
      </c>
      <c r="D12" s="1" t="str">
        <f>'2. Runde'!D11</f>
        <v>Vestre Skole 6. A</v>
      </c>
      <c r="E12" s="1">
        <v>34</v>
      </c>
      <c r="F12" s="12">
        <f t="shared" si="0"/>
        <v>9</v>
      </c>
      <c r="I12" s="1">
        <v>1</v>
      </c>
    </row>
    <row r="13" spans="1:9" x14ac:dyDescent="0.25">
      <c r="A13" s="8">
        <v>2</v>
      </c>
      <c r="B13" s="8">
        <f>'2. Runde'!B7</f>
        <v>6252</v>
      </c>
      <c r="C13" s="1" t="str">
        <f>'2. Runde'!C7</f>
        <v>Rahmo M.</v>
      </c>
      <c r="D13" s="1" t="str">
        <f>'2. Runde'!D7</f>
        <v>Skovvangskolen 6. B</v>
      </c>
      <c r="E13" s="1">
        <v>31</v>
      </c>
      <c r="F13" s="12">
        <f t="shared" si="0"/>
        <v>10</v>
      </c>
      <c r="I13" s="1">
        <v>2</v>
      </c>
    </row>
  </sheetData>
  <autoFilter ref="A3:F13">
    <sortState ref="A4:F13">
      <sortCondition descending="1" ref="E3:E13"/>
    </sortState>
  </autoFilter>
  <mergeCells count="1">
    <mergeCell ref="A1:E1"/>
  </mergeCells>
  <conditionalFormatting sqref="A4:A13 C4:D13">
    <cfRule type="expression" dxfId="28" priority="18">
      <formula>$I4=2</formula>
    </cfRule>
    <cfRule type="expression" dxfId="27" priority="19">
      <formula>$I4=1</formula>
    </cfRule>
  </conditionalFormatting>
  <conditionalFormatting sqref="E4:E13">
    <cfRule type="duplicateValues" dxfId="26" priority="12"/>
    <cfRule type="expression" dxfId="25" priority="16">
      <formula>$I4=2</formula>
    </cfRule>
    <cfRule type="expression" dxfId="24" priority="17">
      <formula>$I4=1</formula>
    </cfRule>
  </conditionalFormatting>
  <conditionalFormatting sqref="A4:A13 C4:E13">
    <cfRule type="expression" dxfId="23" priority="13">
      <formula>IF($E4&lt;&gt;"",IF(_xlfn.RANK.EQ($E4,$E$4:$E$13,0)&lt;=3,TRUE,FALSE),FALSE)</formula>
    </cfRule>
  </conditionalFormatting>
  <conditionalFormatting sqref="B4:B13">
    <cfRule type="expression" dxfId="22" priority="6">
      <formula>$I4=2</formula>
    </cfRule>
    <cfRule type="expression" dxfId="21" priority="7">
      <formula>$I4=1</formula>
    </cfRule>
  </conditionalFormatting>
  <conditionalFormatting sqref="B4:B13">
    <cfRule type="expression" dxfId="20" priority="5">
      <formula>IF($E4&lt;&gt;"",IF(_xlfn.RANK.EQ($E4,$E$4:$E$13,0)&lt;=3,TRUE,FALSE),FALSE)</formula>
    </cfRule>
  </conditionalFormatting>
  <conditionalFormatting sqref="F4:F13">
    <cfRule type="duplicateValues" dxfId="19" priority="1"/>
    <cfRule type="expression" dxfId="18" priority="2">
      <formula>$I4=2</formula>
    </cfRule>
    <cfRule type="expression" dxfId="17" priority="3">
      <formula>$I4=1</formula>
    </cfRule>
  </conditionalFormatting>
  <conditionalFormatting sqref="F4:F13">
    <cfRule type="expression" dxfId="16" priority="4">
      <formula>IF($E4&lt;&gt;"",IF(_xlfn.RANK.EQ($E4,$E$6:$E$54,0)&lt;=5,TRUE,FALSE),FALSE)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Normal="100" zoomScaleSheetLayoutView="100" workbookViewId="0">
      <selection activeCell="C8" sqref="C8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31.14062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7" width="2" style="1" bestFit="1" customWidth="1"/>
    <col min="8" max="8" width="9.140625" style="1"/>
    <col min="9" max="9" width="5.85546875" style="1" hidden="1" customWidth="1"/>
    <col min="10" max="16384" width="9.140625" style="1"/>
  </cols>
  <sheetData>
    <row r="1" spans="1:9" ht="21" x14ac:dyDescent="0.35">
      <c r="A1" s="15" t="s">
        <v>243</v>
      </c>
      <c r="B1" s="15"/>
      <c r="C1" s="15"/>
      <c r="D1" s="15"/>
      <c r="E1" s="15"/>
      <c r="F1" s="5"/>
    </row>
    <row r="2" spans="1:9" x14ac:dyDescent="0.25">
      <c r="B2" s="1"/>
    </row>
    <row r="3" spans="1:9" x14ac:dyDescent="0.25">
      <c r="A3" s="9" t="s">
        <v>8</v>
      </c>
      <c r="B3" s="3" t="s">
        <v>2</v>
      </c>
      <c r="C3" s="3" t="s">
        <v>0</v>
      </c>
      <c r="D3" s="3" t="s">
        <v>1</v>
      </c>
      <c r="E3" s="3" t="s">
        <v>3</v>
      </c>
      <c r="F3" s="3" t="s">
        <v>16</v>
      </c>
      <c r="I3" s="1" t="s">
        <v>6</v>
      </c>
    </row>
    <row r="4" spans="1:9" x14ac:dyDescent="0.25">
      <c r="A4" s="8">
        <v>1</v>
      </c>
      <c r="B4" s="8">
        <f>'3. Runde'!B4</f>
        <v>6219</v>
      </c>
      <c r="C4" s="1" t="str">
        <f>'3. Runde'!C4</f>
        <v>Alexander S.</v>
      </c>
      <c r="D4" s="1" t="str">
        <f>'3. Runde'!D4</f>
        <v>Skovvangskolen 6. B</v>
      </c>
      <c r="E4" s="1">
        <v>27</v>
      </c>
      <c r="F4" s="12">
        <f>IF(E4&lt;&gt;"",_xlfn.RANK.EQ(E4,$E$4:$E$6,0),"")</f>
        <v>1</v>
      </c>
      <c r="I4" s="1">
        <v>1</v>
      </c>
    </row>
    <row r="5" spans="1:9" x14ac:dyDescent="0.25">
      <c r="A5" s="8">
        <v>3</v>
      </c>
      <c r="B5" s="8">
        <f>'3. Runde'!B6</f>
        <v>7520</v>
      </c>
      <c r="C5" s="1" t="str">
        <f>'3. Runde'!C6</f>
        <v>Jakob N.</v>
      </c>
      <c r="D5" s="1" t="str">
        <f>'3. Runde'!D6</f>
        <v>Tre Ege Skolen 6. A</v>
      </c>
      <c r="E5" s="1">
        <v>26</v>
      </c>
      <c r="F5" s="12">
        <f>IF(E5&lt;&gt;"",_xlfn.RANK.EQ(E5,$E$4:$E$6,0),"")</f>
        <v>2</v>
      </c>
      <c r="G5" s="1">
        <v>0</v>
      </c>
      <c r="I5" s="1">
        <v>2</v>
      </c>
    </row>
    <row r="6" spans="1:9" x14ac:dyDescent="0.25">
      <c r="A6" s="8">
        <v>2</v>
      </c>
      <c r="B6" s="8">
        <f>'3. Runde'!B5</f>
        <v>6215</v>
      </c>
      <c r="C6" s="1" t="str">
        <f>'3. Runde'!C5</f>
        <v>Victoria Tvedesøe</v>
      </c>
      <c r="D6" s="1" t="str">
        <f>'3. Runde'!D5</f>
        <v>Skovvangskolen 6. A</v>
      </c>
      <c r="E6" s="1">
        <v>26</v>
      </c>
      <c r="F6" s="12">
        <f>IF(E6&lt;&gt;"",_xlfn.RANK.EQ(E6,$E$4:$E$6,0),"")</f>
        <v>2</v>
      </c>
      <c r="G6" s="1">
        <v>1</v>
      </c>
      <c r="I6" s="1">
        <v>1</v>
      </c>
    </row>
  </sheetData>
  <autoFilter ref="A3:F6"/>
  <sortState ref="A5:G6">
    <sortCondition descending="1" ref="A5"/>
  </sortState>
  <mergeCells count="1">
    <mergeCell ref="A1:E1"/>
  </mergeCells>
  <conditionalFormatting sqref="A4:A6 C4:D6">
    <cfRule type="expression" dxfId="15" priority="27">
      <formula>$I4=2</formula>
    </cfRule>
    <cfRule type="expression" dxfId="14" priority="28">
      <formula>$I4=1</formula>
    </cfRule>
  </conditionalFormatting>
  <conditionalFormatting sqref="E4:E6">
    <cfRule type="duplicateValues" dxfId="13" priority="16"/>
    <cfRule type="expression" dxfId="12" priority="25">
      <formula>$I4=2</formula>
    </cfRule>
    <cfRule type="expression" dxfId="11" priority="26">
      <formula>$I4=1</formula>
    </cfRule>
  </conditionalFormatting>
  <conditionalFormatting sqref="A4:A6 C4:E6">
    <cfRule type="expression" dxfId="10" priority="15">
      <formula>IF($E4&lt;&gt;"",IF(_xlfn.RANK.EQ($E4,$E$4:$E$6,0)&lt;=1,TRUE,FALSE),FALSE)</formula>
    </cfRule>
  </conditionalFormatting>
  <conditionalFormatting sqref="B5:B6">
    <cfRule type="expression" dxfId="9" priority="9">
      <formula>$I5=2</formula>
    </cfRule>
    <cfRule type="expression" dxfId="8" priority="10">
      <formula>$I5=1</formula>
    </cfRule>
  </conditionalFormatting>
  <conditionalFormatting sqref="B5:B6">
    <cfRule type="expression" dxfId="7" priority="8">
      <formula>IF($E5&lt;&gt;"",IF(_xlfn.RANK.EQ($E5,$E$4:$E$6,0)&lt;=1,TRUE,FALSE),FALSE)</formula>
    </cfRule>
  </conditionalFormatting>
  <conditionalFormatting sqref="B4">
    <cfRule type="expression" dxfId="6" priority="6">
      <formula>$I4=2</formula>
    </cfRule>
    <cfRule type="expression" dxfId="5" priority="7">
      <formula>$I4=1</formula>
    </cfRule>
  </conditionalFormatting>
  <conditionalFormatting sqref="B4">
    <cfRule type="expression" dxfId="4" priority="5">
      <formula>IF($E4&lt;&gt;"",IF(_xlfn.RANK.EQ($E4,$E$4:$E$6,0)&lt;=1,TRUE,FALSE),FALSE)</formula>
    </cfRule>
  </conditionalFormatting>
  <conditionalFormatting sqref="F4:F6">
    <cfRule type="duplicateValues" dxfId="3" priority="1"/>
    <cfRule type="expression" dxfId="2" priority="2">
      <formula>$I4=2</formula>
    </cfRule>
    <cfRule type="expression" dxfId="1" priority="3">
      <formula>$I4=1</formula>
    </cfRule>
  </conditionalFormatting>
  <conditionalFormatting sqref="F4:F6">
    <cfRule type="expression" dxfId="0" priority="4">
      <formula>IF($E4&lt;&gt;"",IF(_xlfn.RANK.EQ($E4,$E$6:$E$54,0)&lt;=5,TRUE,FALSE),FALSE)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zoomScaleSheetLayoutView="100" workbookViewId="0">
      <selection activeCell="E33" sqref="E33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12.7109375" style="1" bestFit="1" customWidth="1"/>
    <col min="4" max="4" width="17.710937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15" t="s">
        <v>245</v>
      </c>
      <c r="B1" s="15"/>
      <c r="C1" s="15"/>
      <c r="D1" s="15"/>
      <c r="E1" s="15"/>
      <c r="F1" s="5"/>
    </row>
    <row r="2" spans="1:9" x14ac:dyDescent="0.25">
      <c r="A2" s="4" t="s">
        <v>4</v>
      </c>
      <c r="B2" s="4" t="s">
        <v>39</v>
      </c>
    </row>
    <row r="3" spans="1:9" x14ac:dyDescent="0.25">
      <c r="A3" s="4" t="s">
        <v>5</v>
      </c>
      <c r="B3" s="4" t="s">
        <v>40</v>
      </c>
      <c r="E3" s="10" t="s">
        <v>9</v>
      </c>
      <c r="F3" s="1" t="s">
        <v>10</v>
      </c>
    </row>
    <row r="5" spans="1:9" x14ac:dyDescent="0.25">
      <c r="A5" s="7" t="s">
        <v>8</v>
      </c>
      <c r="B5" s="7" t="s">
        <v>2</v>
      </c>
      <c r="C5" s="2" t="s">
        <v>0</v>
      </c>
      <c r="D5" s="2" t="s">
        <v>1</v>
      </c>
      <c r="E5" s="2" t="s">
        <v>3</v>
      </c>
      <c r="F5" s="2" t="s">
        <v>16</v>
      </c>
      <c r="I5" s="1" t="s">
        <v>6</v>
      </c>
    </row>
    <row r="6" spans="1:9" x14ac:dyDescent="0.25">
      <c r="A6" s="8">
        <v>1</v>
      </c>
      <c r="B6" s="8">
        <v>1182</v>
      </c>
      <c r="C6" s="1" t="s">
        <v>18</v>
      </c>
      <c r="D6" s="1" t="str">
        <f t="shared" ref="D6:D28" si="0">$B$2 &amp; " " &amp; $B$3</f>
        <v>Elsted Skole 6. Z</v>
      </c>
      <c r="E6" s="1">
        <v>104</v>
      </c>
      <c r="F6" s="12">
        <f t="shared" ref="F6:F32" si="1">IF(E6&lt;&gt;"",_xlfn.RANK.EQ(E6,$E$6:$E$32,0),"")</f>
        <v>1</v>
      </c>
      <c r="I6" s="1">
        <v>1</v>
      </c>
    </row>
    <row r="7" spans="1:9" x14ac:dyDescent="0.25">
      <c r="A7" s="8">
        <v>6</v>
      </c>
      <c r="B7" s="8">
        <v>1193</v>
      </c>
      <c r="C7" s="1" t="s">
        <v>27</v>
      </c>
      <c r="D7" s="1" t="str">
        <f t="shared" si="0"/>
        <v>Elsted Skole 6. Z</v>
      </c>
      <c r="E7" s="1">
        <v>104</v>
      </c>
      <c r="F7" s="12">
        <f t="shared" si="1"/>
        <v>1</v>
      </c>
      <c r="I7" s="1">
        <v>1</v>
      </c>
    </row>
    <row r="8" spans="1:9" x14ac:dyDescent="0.25">
      <c r="A8" s="8">
        <v>6</v>
      </c>
      <c r="B8" s="8">
        <v>1192</v>
      </c>
      <c r="C8" s="1" t="s">
        <v>7</v>
      </c>
      <c r="D8" s="1" t="str">
        <f t="shared" si="0"/>
        <v>Elsted Skole 6. Z</v>
      </c>
      <c r="E8" s="1">
        <v>101</v>
      </c>
      <c r="F8" s="12">
        <f t="shared" si="1"/>
        <v>3</v>
      </c>
      <c r="I8" s="1">
        <v>2</v>
      </c>
    </row>
    <row r="9" spans="1:9" x14ac:dyDescent="0.25">
      <c r="A9" s="8">
        <v>9</v>
      </c>
      <c r="B9" s="8">
        <v>1198</v>
      </c>
      <c r="C9" s="1" t="s">
        <v>32</v>
      </c>
      <c r="D9" s="1" t="str">
        <f t="shared" si="0"/>
        <v>Elsted Skole 6. Z</v>
      </c>
      <c r="E9" s="1">
        <v>96</v>
      </c>
      <c r="F9" s="12">
        <f t="shared" si="1"/>
        <v>4</v>
      </c>
      <c r="I9" s="1">
        <v>2</v>
      </c>
    </row>
    <row r="10" spans="1:9" x14ac:dyDescent="0.25">
      <c r="A10" s="8">
        <v>8</v>
      </c>
      <c r="B10" s="8">
        <v>1196</v>
      </c>
      <c r="C10" s="1" t="s">
        <v>30</v>
      </c>
      <c r="D10" s="1" t="str">
        <f t="shared" si="0"/>
        <v>Elsted Skole 6. Z</v>
      </c>
      <c r="E10" s="1">
        <v>91</v>
      </c>
      <c r="F10" s="12">
        <f t="shared" si="1"/>
        <v>5</v>
      </c>
      <c r="I10" s="1">
        <v>1</v>
      </c>
    </row>
    <row r="11" spans="1:9" x14ac:dyDescent="0.25">
      <c r="A11" s="8">
        <v>2</v>
      </c>
      <c r="B11" s="8">
        <v>1183</v>
      </c>
      <c r="C11" s="1" t="s">
        <v>19</v>
      </c>
      <c r="D11" s="1" t="str">
        <f t="shared" si="0"/>
        <v>Elsted Skole 6. Z</v>
      </c>
      <c r="E11" s="1">
        <v>89</v>
      </c>
      <c r="F11" s="12">
        <f t="shared" si="1"/>
        <v>6</v>
      </c>
      <c r="I11" s="1">
        <v>1</v>
      </c>
    </row>
    <row r="12" spans="1:9" x14ac:dyDescent="0.25">
      <c r="A12" s="8">
        <v>7</v>
      </c>
      <c r="B12" s="8">
        <v>1194</v>
      </c>
      <c r="C12" s="1" t="s">
        <v>28</v>
      </c>
      <c r="D12" s="1" t="str">
        <f t="shared" si="0"/>
        <v>Elsted Skole 6. Z</v>
      </c>
      <c r="E12" s="1">
        <v>87</v>
      </c>
      <c r="F12" s="12">
        <f t="shared" si="1"/>
        <v>7</v>
      </c>
      <c r="I12" s="1">
        <v>2</v>
      </c>
    </row>
    <row r="13" spans="1:9" x14ac:dyDescent="0.25">
      <c r="A13" s="8">
        <v>3</v>
      </c>
      <c r="B13" s="8">
        <v>1186</v>
      </c>
      <c r="C13" s="1" t="s">
        <v>22</v>
      </c>
      <c r="D13" s="1" t="str">
        <f t="shared" si="0"/>
        <v>Elsted Skole 6. Z</v>
      </c>
      <c r="E13" s="1">
        <v>73</v>
      </c>
      <c r="F13" s="12">
        <f t="shared" si="1"/>
        <v>8</v>
      </c>
      <c r="I13" s="1">
        <v>2</v>
      </c>
    </row>
    <row r="14" spans="1:9" x14ac:dyDescent="0.25">
      <c r="A14" s="8">
        <v>10</v>
      </c>
      <c r="B14" s="8">
        <v>1200</v>
      </c>
      <c r="C14" s="1" t="s">
        <v>34</v>
      </c>
      <c r="D14" s="1" t="str">
        <f t="shared" si="0"/>
        <v>Elsted Skole 6. Z</v>
      </c>
      <c r="E14" s="1">
        <v>71</v>
      </c>
      <c r="F14" s="12">
        <f t="shared" si="1"/>
        <v>9</v>
      </c>
      <c r="I14" s="1">
        <v>1</v>
      </c>
    </row>
    <row r="15" spans="1:9" x14ac:dyDescent="0.25">
      <c r="A15" s="8">
        <v>9</v>
      </c>
      <c r="B15" s="8">
        <v>1199</v>
      </c>
      <c r="C15" s="1" t="s">
        <v>33</v>
      </c>
      <c r="D15" s="1" t="str">
        <f t="shared" si="0"/>
        <v>Elsted Skole 6. Z</v>
      </c>
      <c r="E15" s="1">
        <v>67</v>
      </c>
      <c r="F15" s="12">
        <f t="shared" si="1"/>
        <v>10</v>
      </c>
      <c r="I15" s="1">
        <v>1</v>
      </c>
    </row>
    <row r="16" spans="1:9" x14ac:dyDescent="0.25">
      <c r="A16" s="8">
        <v>3</v>
      </c>
      <c r="B16" s="8">
        <v>1185</v>
      </c>
      <c r="C16" s="1" t="s">
        <v>21</v>
      </c>
      <c r="D16" s="1" t="str">
        <f t="shared" si="0"/>
        <v>Elsted Skole 6. Z</v>
      </c>
      <c r="E16" s="1">
        <v>64</v>
      </c>
      <c r="F16" s="12">
        <f t="shared" si="1"/>
        <v>11</v>
      </c>
      <c r="I16" s="1">
        <v>2</v>
      </c>
    </row>
    <row r="17" spans="1:9" x14ac:dyDescent="0.25">
      <c r="A17" s="8">
        <v>7</v>
      </c>
      <c r="B17" s="8">
        <v>1195</v>
      </c>
      <c r="C17" s="1" t="s">
        <v>29</v>
      </c>
      <c r="D17" s="1" t="str">
        <f t="shared" si="0"/>
        <v>Elsted Skole 6. Z</v>
      </c>
      <c r="E17" s="1">
        <v>63</v>
      </c>
      <c r="F17" s="12">
        <f t="shared" si="1"/>
        <v>12</v>
      </c>
      <c r="I17" s="1">
        <v>2</v>
      </c>
    </row>
    <row r="18" spans="1:9" x14ac:dyDescent="0.25">
      <c r="A18" s="8">
        <v>5</v>
      </c>
      <c r="B18" s="8">
        <v>1191</v>
      </c>
      <c r="C18" s="1" t="s">
        <v>26</v>
      </c>
      <c r="D18" s="1" t="str">
        <f t="shared" si="0"/>
        <v>Elsted Skole 6. Z</v>
      </c>
      <c r="E18" s="1">
        <v>61</v>
      </c>
      <c r="F18" s="12">
        <f t="shared" si="1"/>
        <v>13</v>
      </c>
      <c r="I18" s="1">
        <v>1</v>
      </c>
    </row>
    <row r="19" spans="1:9" ht="14.45" x14ac:dyDescent="0.3">
      <c r="A19" s="8">
        <v>5</v>
      </c>
      <c r="B19" s="8">
        <v>1190</v>
      </c>
      <c r="C19" s="1" t="s">
        <v>25</v>
      </c>
      <c r="D19" s="1" t="str">
        <f t="shared" si="0"/>
        <v>Elsted Skole 6. Z</v>
      </c>
      <c r="E19" s="1">
        <v>59</v>
      </c>
      <c r="F19" s="12">
        <f t="shared" si="1"/>
        <v>14</v>
      </c>
      <c r="I19" s="1">
        <v>1</v>
      </c>
    </row>
    <row r="20" spans="1:9" ht="14.45" x14ac:dyDescent="0.3">
      <c r="A20" s="8">
        <v>4</v>
      </c>
      <c r="B20" s="8">
        <v>1187</v>
      </c>
      <c r="C20" s="1" t="s">
        <v>23</v>
      </c>
      <c r="D20" s="1" t="str">
        <f t="shared" si="0"/>
        <v>Elsted Skole 6. Z</v>
      </c>
      <c r="E20" s="1">
        <v>51</v>
      </c>
      <c r="F20" s="12">
        <f t="shared" si="1"/>
        <v>15</v>
      </c>
      <c r="I20" s="1">
        <v>2</v>
      </c>
    </row>
    <row r="21" spans="1:9" ht="14.45" x14ac:dyDescent="0.3">
      <c r="A21" s="8">
        <v>10</v>
      </c>
      <c r="B21" s="8">
        <v>1201</v>
      </c>
      <c r="C21" s="1" t="s">
        <v>35</v>
      </c>
      <c r="D21" s="1" t="str">
        <f t="shared" si="0"/>
        <v>Elsted Skole 6. Z</v>
      </c>
      <c r="E21" s="1">
        <v>48</v>
      </c>
      <c r="F21" s="12">
        <f t="shared" si="1"/>
        <v>16</v>
      </c>
      <c r="I21" s="1">
        <v>2</v>
      </c>
    </row>
    <row r="22" spans="1:9" ht="14.45" x14ac:dyDescent="0.3">
      <c r="A22" s="8">
        <v>8</v>
      </c>
      <c r="B22" s="8">
        <v>1197</v>
      </c>
      <c r="C22" s="1" t="s">
        <v>31</v>
      </c>
      <c r="D22" s="1" t="str">
        <f t="shared" si="0"/>
        <v>Elsted Skole 6. Z</v>
      </c>
      <c r="E22" s="1">
        <v>43</v>
      </c>
      <c r="F22" s="12">
        <f t="shared" si="1"/>
        <v>17</v>
      </c>
      <c r="I22" s="1">
        <v>1</v>
      </c>
    </row>
    <row r="23" spans="1:9" ht="14.45" x14ac:dyDescent="0.3">
      <c r="A23" s="8">
        <v>2</v>
      </c>
      <c r="B23" s="8">
        <v>1184</v>
      </c>
      <c r="C23" s="1" t="s">
        <v>20</v>
      </c>
      <c r="D23" s="1" t="str">
        <f t="shared" si="0"/>
        <v>Elsted Skole 6. Z</v>
      </c>
      <c r="E23" s="1">
        <v>36</v>
      </c>
      <c r="F23" s="12">
        <f t="shared" si="1"/>
        <v>18</v>
      </c>
      <c r="I23" s="1">
        <v>1</v>
      </c>
    </row>
    <row r="24" spans="1:9" ht="14.45" x14ac:dyDescent="0.3">
      <c r="A24" s="8">
        <v>12</v>
      </c>
      <c r="B24" s="8">
        <v>1204</v>
      </c>
      <c r="C24" s="1" t="s">
        <v>38</v>
      </c>
      <c r="D24" s="1" t="str">
        <f t="shared" si="0"/>
        <v>Elsted Skole 6. Z</v>
      </c>
      <c r="E24" s="1">
        <v>34</v>
      </c>
      <c r="F24" s="12">
        <f t="shared" si="1"/>
        <v>19</v>
      </c>
      <c r="I24" s="1">
        <v>2</v>
      </c>
    </row>
    <row r="25" spans="1:9" ht="14.45" x14ac:dyDescent="0.3">
      <c r="A25" s="8">
        <v>1</v>
      </c>
      <c r="B25" s="8">
        <v>1181</v>
      </c>
      <c r="C25" s="1" t="s">
        <v>17</v>
      </c>
      <c r="D25" s="1" t="str">
        <f t="shared" si="0"/>
        <v>Elsted Skole 6. Z</v>
      </c>
      <c r="F25" s="12" t="str">
        <f t="shared" si="1"/>
        <v/>
      </c>
      <c r="I25" s="1">
        <v>2</v>
      </c>
    </row>
    <row r="26" spans="1:9" ht="14.45" x14ac:dyDescent="0.3">
      <c r="A26" s="8">
        <v>4</v>
      </c>
      <c r="B26" s="8">
        <v>1189</v>
      </c>
      <c r="C26" s="1" t="s">
        <v>24</v>
      </c>
      <c r="D26" s="1" t="str">
        <f t="shared" si="0"/>
        <v>Elsted Skole 6. Z</v>
      </c>
      <c r="F26" s="12" t="str">
        <f t="shared" si="1"/>
        <v/>
      </c>
      <c r="I26" s="1">
        <v>1</v>
      </c>
    </row>
    <row r="27" spans="1:9" ht="14.45" x14ac:dyDescent="0.3">
      <c r="A27" s="8">
        <v>11</v>
      </c>
      <c r="B27" s="8">
        <v>1202</v>
      </c>
      <c r="C27" s="1" t="s">
        <v>36</v>
      </c>
      <c r="D27" s="1" t="str">
        <f t="shared" si="0"/>
        <v>Elsted Skole 6. Z</v>
      </c>
      <c r="F27" s="12" t="str">
        <f t="shared" si="1"/>
        <v/>
      </c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A28" s="8">
        <v>11</v>
      </c>
      <c r="B28" s="8">
        <v>1203</v>
      </c>
      <c r="C28" s="1" t="s">
        <v>37</v>
      </c>
      <c r="D28" s="1" t="str">
        <f t="shared" si="0"/>
        <v>Elsted Skole 6. Z</v>
      </c>
      <c r="F28" s="12" t="str">
        <f t="shared" si="1"/>
        <v/>
      </c>
      <c r="I28" s="1">
        <v>2</v>
      </c>
    </row>
    <row r="29" spans="1:9" ht="14.45" x14ac:dyDescent="0.3">
      <c r="F29" s="12" t="str">
        <f t="shared" si="1"/>
        <v/>
      </c>
      <c r="G29" s="1" t="str">
        <f t="shared" si="2"/>
        <v/>
      </c>
      <c r="I29" s="1">
        <v>2</v>
      </c>
    </row>
    <row r="30" spans="1:9" ht="14.45" x14ac:dyDescent="0.3">
      <c r="F30" s="12" t="str">
        <f t="shared" si="1"/>
        <v/>
      </c>
      <c r="G30" s="1" t="str">
        <f t="shared" si="2"/>
        <v/>
      </c>
      <c r="I30" s="1">
        <v>1</v>
      </c>
    </row>
    <row r="31" spans="1:9" ht="14.45" x14ac:dyDescent="0.3">
      <c r="F31" s="12" t="str">
        <f t="shared" si="1"/>
        <v/>
      </c>
      <c r="G31" s="1" t="str">
        <f t="shared" si="2"/>
        <v/>
      </c>
      <c r="I31" s="1">
        <v>1</v>
      </c>
    </row>
    <row r="32" spans="1:9" ht="14.45" x14ac:dyDescent="0.3">
      <c r="F32" s="12" t="str">
        <f t="shared" si="1"/>
        <v/>
      </c>
      <c r="G32" s="1" t="str">
        <f t="shared" si="2"/>
        <v/>
      </c>
      <c r="I32" s="1">
        <v>2</v>
      </c>
    </row>
    <row r="33" spans="4:9" ht="14.45" x14ac:dyDescent="0.3">
      <c r="D33" s="1" t="s">
        <v>239</v>
      </c>
      <c r="E33" s="1">
        <f>IF(COUNTA(E6:E32)=0,"",AVERAGE(E6:E32))</f>
        <v>70.631578947368425</v>
      </c>
      <c r="F33" s="12"/>
      <c r="I33" s="1">
        <v>2</v>
      </c>
    </row>
  </sheetData>
  <autoFilter ref="A5:F32">
    <sortState ref="A6:F32">
      <sortCondition descending="1" ref="E5:E32"/>
    </sortState>
  </autoFilter>
  <mergeCells count="1">
    <mergeCell ref="A1:E1"/>
  </mergeCells>
  <conditionalFormatting sqref="A6:A33 C6:D33">
    <cfRule type="expression" dxfId="291" priority="8">
      <formula>$I6=2</formula>
    </cfRule>
    <cfRule type="expression" dxfId="290" priority="9">
      <formula>$I6=1</formula>
    </cfRule>
  </conditionalFormatting>
  <conditionalFormatting sqref="E6:F33">
    <cfRule type="duplicateValues" dxfId="289" priority="4"/>
    <cfRule type="expression" dxfId="288" priority="6">
      <formula>$I6=2</formula>
    </cfRule>
    <cfRule type="expression" dxfId="287" priority="7">
      <formula>$I6=1</formula>
    </cfRule>
  </conditionalFormatting>
  <conditionalFormatting sqref="A6:A33 C6:F33">
    <cfRule type="expression" dxfId="286" priority="5">
      <formula>IF($E6&lt;&gt;"",IF(_xlfn.RANK.EQ($E6,$E$6:$E$55,0)&lt;=5,TRUE,FALSE),FALSE)</formula>
    </cfRule>
  </conditionalFormatting>
  <conditionalFormatting sqref="B6:B33">
    <cfRule type="expression" dxfId="285" priority="2">
      <formula>$I6=2</formula>
    </cfRule>
    <cfRule type="expression" dxfId="284" priority="3">
      <formula>$I6=1</formula>
    </cfRule>
  </conditionalFormatting>
  <conditionalFormatting sqref="B6:B33">
    <cfRule type="expression" dxfId="283" priority="1">
      <formula>IF($E6&lt;&gt;"",IF(_xlfn.RANK.EQ($E6,$E$6:$E$55,0)&lt;=5,TRUE,FALSE),FALSE)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zoomScaleSheetLayoutView="100" workbookViewId="0">
      <selection activeCell="E33" sqref="E33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19.8554687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15" t="s">
        <v>245</v>
      </c>
      <c r="B1" s="15"/>
      <c r="C1" s="15"/>
      <c r="D1" s="15"/>
      <c r="E1" s="15"/>
      <c r="F1" s="5"/>
    </row>
    <row r="2" spans="1:9" x14ac:dyDescent="0.25">
      <c r="A2" s="4" t="s">
        <v>4</v>
      </c>
      <c r="B2" s="4" t="s">
        <v>41</v>
      </c>
    </row>
    <row r="3" spans="1:9" x14ac:dyDescent="0.25">
      <c r="A3" s="4" t="s">
        <v>5</v>
      </c>
      <c r="B3" s="4" t="s">
        <v>42</v>
      </c>
      <c r="E3" s="10" t="s">
        <v>9</v>
      </c>
      <c r="F3" s="1" t="s">
        <v>10</v>
      </c>
    </row>
    <row r="5" spans="1:9" x14ac:dyDescent="0.25">
      <c r="A5" s="9" t="s">
        <v>8</v>
      </c>
      <c r="B5" s="9" t="s">
        <v>2</v>
      </c>
      <c r="C5" s="3" t="s">
        <v>0</v>
      </c>
      <c r="D5" s="3" t="s">
        <v>1</v>
      </c>
      <c r="E5" s="3" t="s">
        <v>3</v>
      </c>
      <c r="F5" s="3" t="s">
        <v>16</v>
      </c>
      <c r="I5" s="1" t="s">
        <v>6</v>
      </c>
    </row>
    <row r="6" spans="1:9" x14ac:dyDescent="0.25">
      <c r="A6" s="8">
        <v>20</v>
      </c>
      <c r="B6" s="8">
        <v>3321</v>
      </c>
      <c r="C6" s="1" t="s">
        <v>58</v>
      </c>
      <c r="D6" s="1" t="str">
        <f t="shared" ref="D6:D21" si="0">$B$2 &amp; " " &amp; $B$3</f>
        <v>Janderup Skole 6. A</v>
      </c>
      <c r="E6" s="1">
        <v>99</v>
      </c>
      <c r="F6" s="12">
        <f t="shared" ref="F6:F21" si="1">IF(E6&lt;&gt;"",_xlfn.RANK.EQ(E6,$E$6:$E$32,0),"")</f>
        <v>1</v>
      </c>
      <c r="I6" s="1">
        <v>1</v>
      </c>
    </row>
    <row r="7" spans="1:9" ht="14.45" x14ac:dyDescent="0.3">
      <c r="A7" s="8">
        <v>20</v>
      </c>
      <c r="B7" s="8">
        <v>3320</v>
      </c>
      <c r="C7" s="1" t="s">
        <v>57</v>
      </c>
      <c r="D7" s="1" t="str">
        <f t="shared" si="0"/>
        <v>Janderup Skole 6. A</v>
      </c>
      <c r="E7" s="1">
        <v>92</v>
      </c>
      <c r="F7" s="12">
        <f t="shared" si="1"/>
        <v>2</v>
      </c>
      <c r="I7" s="1">
        <v>1</v>
      </c>
    </row>
    <row r="8" spans="1:9" x14ac:dyDescent="0.25">
      <c r="A8" s="8">
        <v>13</v>
      </c>
      <c r="B8" s="8">
        <v>3306</v>
      </c>
      <c r="C8" s="1" t="s">
        <v>43</v>
      </c>
      <c r="D8" s="1" t="str">
        <f t="shared" si="0"/>
        <v>Janderup Skole 6. A</v>
      </c>
      <c r="E8" s="1">
        <v>88</v>
      </c>
      <c r="F8" s="12">
        <f t="shared" si="1"/>
        <v>3</v>
      </c>
      <c r="I8" s="1">
        <v>2</v>
      </c>
    </row>
    <row r="9" spans="1:9" x14ac:dyDescent="0.25">
      <c r="A9" s="8">
        <v>14</v>
      </c>
      <c r="B9" s="8">
        <v>3308</v>
      </c>
      <c r="C9" s="1" t="s">
        <v>46</v>
      </c>
      <c r="D9" s="1" t="str">
        <f t="shared" si="0"/>
        <v>Janderup Skole 6. A</v>
      </c>
      <c r="E9" s="1">
        <v>80</v>
      </c>
      <c r="F9" s="12">
        <f t="shared" si="1"/>
        <v>4</v>
      </c>
      <c r="I9" s="1">
        <v>2</v>
      </c>
    </row>
    <row r="10" spans="1:9" x14ac:dyDescent="0.25">
      <c r="A10" s="8">
        <v>16</v>
      </c>
      <c r="B10" s="8">
        <v>3312</v>
      </c>
      <c r="C10" s="1" t="s">
        <v>50</v>
      </c>
      <c r="D10" s="1" t="str">
        <f t="shared" si="0"/>
        <v>Janderup Skole 6. A</v>
      </c>
      <c r="E10" s="1">
        <v>77</v>
      </c>
      <c r="F10" s="12">
        <f t="shared" si="1"/>
        <v>5</v>
      </c>
      <c r="I10" s="1">
        <v>1</v>
      </c>
    </row>
    <row r="11" spans="1:9" x14ac:dyDescent="0.25">
      <c r="A11" s="8">
        <v>16</v>
      </c>
      <c r="B11" s="8">
        <v>3311</v>
      </c>
      <c r="C11" s="1" t="s">
        <v>49</v>
      </c>
      <c r="D11" s="1" t="str">
        <f t="shared" si="0"/>
        <v>Janderup Skole 6. A</v>
      </c>
      <c r="E11" s="1">
        <v>74</v>
      </c>
      <c r="F11" s="12">
        <f t="shared" si="1"/>
        <v>6</v>
      </c>
      <c r="I11" s="1">
        <v>1</v>
      </c>
    </row>
    <row r="12" spans="1:9" x14ac:dyDescent="0.25">
      <c r="A12" s="8">
        <v>19</v>
      </c>
      <c r="B12" s="8">
        <v>3318</v>
      </c>
      <c r="C12" s="1" t="s">
        <v>55</v>
      </c>
      <c r="D12" s="1" t="str">
        <f t="shared" si="0"/>
        <v>Janderup Skole 6. A</v>
      </c>
      <c r="E12" s="1">
        <v>74</v>
      </c>
      <c r="F12" s="12">
        <f t="shared" si="1"/>
        <v>6</v>
      </c>
      <c r="I12" s="1">
        <v>2</v>
      </c>
    </row>
    <row r="13" spans="1:9" x14ac:dyDescent="0.25">
      <c r="A13" s="8">
        <v>18</v>
      </c>
      <c r="B13" s="8">
        <v>3316</v>
      </c>
      <c r="C13" s="1" t="s">
        <v>53</v>
      </c>
      <c r="D13" s="1" t="str">
        <f t="shared" si="0"/>
        <v>Janderup Skole 6. A</v>
      </c>
      <c r="E13" s="1">
        <v>71</v>
      </c>
      <c r="F13" s="12">
        <f t="shared" si="1"/>
        <v>8</v>
      </c>
      <c r="I13" s="1">
        <v>2</v>
      </c>
    </row>
    <row r="14" spans="1:9" x14ac:dyDescent="0.25">
      <c r="A14" s="8">
        <v>18</v>
      </c>
      <c r="B14" s="8">
        <v>3317</v>
      </c>
      <c r="C14" s="1" t="s">
        <v>54</v>
      </c>
      <c r="D14" s="1" t="str">
        <f t="shared" si="0"/>
        <v>Janderup Skole 6. A</v>
      </c>
      <c r="E14" s="1">
        <v>71</v>
      </c>
      <c r="F14" s="12">
        <f t="shared" si="1"/>
        <v>8</v>
      </c>
      <c r="I14" s="1">
        <v>1</v>
      </c>
    </row>
    <row r="15" spans="1:9" x14ac:dyDescent="0.25">
      <c r="A15" s="8">
        <v>19</v>
      </c>
      <c r="B15" s="8">
        <v>3319</v>
      </c>
      <c r="C15" s="1" t="s">
        <v>56</v>
      </c>
      <c r="D15" s="1" t="str">
        <f t="shared" si="0"/>
        <v>Janderup Skole 6. A</v>
      </c>
      <c r="E15" s="1">
        <v>70</v>
      </c>
      <c r="F15" s="12">
        <f t="shared" si="1"/>
        <v>10</v>
      </c>
      <c r="I15" s="1">
        <v>1</v>
      </c>
    </row>
    <row r="16" spans="1:9" ht="14.45" x14ac:dyDescent="0.3">
      <c r="A16" s="8">
        <v>17</v>
      </c>
      <c r="B16" s="8">
        <v>3314</v>
      </c>
      <c r="C16" s="1" t="s">
        <v>52</v>
      </c>
      <c r="D16" s="1" t="str">
        <f t="shared" si="0"/>
        <v>Janderup Skole 6. A</v>
      </c>
      <c r="E16" s="1">
        <v>68</v>
      </c>
      <c r="F16" s="12">
        <f t="shared" si="1"/>
        <v>11</v>
      </c>
      <c r="I16" s="1">
        <v>2</v>
      </c>
    </row>
    <row r="17" spans="1:9" x14ac:dyDescent="0.25">
      <c r="A17" s="8">
        <v>17</v>
      </c>
      <c r="B17" s="8">
        <v>3313</v>
      </c>
      <c r="C17" s="1" t="s">
        <v>51</v>
      </c>
      <c r="D17" s="1" t="str">
        <f t="shared" si="0"/>
        <v>Janderup Skole 6. A</v>
      </c>
      <c r="E17" s="1">
        <v>66</v>
      </c>
      <c r="F17" s="12">
        <f t="shared" si="1"/>
        <v>12</v>
      </c>
      <c r="I17" s="1">
        <v>2</v>
      </c>
    </row>
    <row r="18" spans="1:9" x14ac:dyDescent="0.25">
      <c r="A18" s="8">
        <v>15</v>
      </c>
      <c r="B18" s="8">
        <v>3309</v>
      </c>
      <c r="C18" s="1" t="s">
        <v>47</v>
      </c>
      <c r="D18" s="1" t="str">
        <f t="shared" si="0"/>
        <v>Janderup Skole 6. A</v>
      </c>
      <c r="E18" s="1">
        <v>64</v>
      </c>
      <c r="F18" s="12">
        <f t="shared" si="1"/>
        <v>13</v>
      </c>
      <c r="I18" s="1">
        <v>1</v>
      </c>
    </row>
    <row r="19" spans="1:9" ht="14.45" x14ac:dyDescent="0.3">
      <c r="A19" s="8">
        <v>14</v>
      </c>
      <c r="B19" s="8">
        <v>3307</v>
      </c>
      <c r="C19" s="1" t="s">
        <v>45</v>
      </c>
      <c r="D19" s="1" t="str">
        <f t="shared" si="0"/>
        <v>Janderup Skole 6. A</v>
      </c>
      <c r="E19" s="1">
        <v>41</v>
      </c>
      <c r="F19" s="12">
        <f t="shared" si="1"/>
        <v>14</v>
      </c>
      <c r="I19" s="1">
        <v>1</v>
      </c>
    </row>
    <row r="20" spans="1:9" x14ac:dyDescent="0.25">
      <c r="A20" s="8">
        <v>13</v>
      </c>
      <c r="B20" s="8">
        <v>3305</v>
      </c>
      <c r="C20" s="1" t="s">
        <v>44</v>
      </c>
      <c r="D20" s="1" t="str">
        <f t="shared" si="0"/>
        <v>Janderup Skole 6. A</v>
      </c>
      <c r="F20" s="12" t="str">
        <f t="shared" si="1"/>
        <v/>
      </c>
      <c r="I20" s="1">
        <v>2</v>
      </c>
    </row>
    <row r="21" spans="1:9" ht="14.45" x14ac:dyDescent="0.3">
      <c r="A21" s="8">
        <v>15</v>
      </c>
      <c r="B21" s="8">
        <v>3310</v>
      </c>
      <c r="C21" s="1" t="s">
        <v>48</v>
      </c>
      <c r="D21" s="1" t="str">
        <f t="shared" si="0"/>
        <v>Janderup Skole 6. A</v>
      </c>
      <c r="F21" s="12" t="str">
        <f t="shared" si="1"/>
        <v/>
      </c>
      <c r="I21" s="1">
        <v>2</v>
      </c>
    </row>
    <row r="22" spans="1:9" ht="14.45" x14ac:dyDescent="0.3">
      <c r="F22" s="12"/>
      <c r="I22" s="1">
        <v>1</v>
      </c>
    </row>
    <row r="23" spans="1:9" ht="14.45" x14ac:dyDescent="0.3">
      <c r="F23" s="12"/>
      <c r="I23" s="1">
        <v>1</v>
      </c>
    </row>
    <row r="24" spans="1:9" ht="14.45" x14ac:dyDescent="0.3">
      <c r="F24" s="12"/>
      <c r="I24" s="1">
        <v>2</v>
      </c>
    </row>
    <row r="25" spans="1:9" ht="14.45" x14ac:dyDescent="0.3">
      <c r="F25" s="12"/>
      <c r="I25" s="1">
        <v>2</v>
      </c>
    </row>
    <row r="26" spans="1:9" ht="14.45" x14ac:dyDescent="0.3">
      <c r="F26" s="12"/>
      <c r="I26" s="1">
        <v>1</v>
      </c>
    </row>
    <row r="27" spans="1:9" ht="14.45" x14ac:dyDescent="0.3">
      <c r="F27" s="12"/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F28" s="12"/>
      <c r="G28" s="1" t="str">
        <f t="shared" si="2"/>
        <v/>
      </c>
      <c r="I28" s="1">
        <v>2</v>
      </c>
    </row>
    <row r="29" spans="1:9" ht="14.45" x14ac:dyDescent="0.3">
      <c r="F29" s="12"/>
      <c r="G29" s="1" t="str">
        <f t="shared" si="2"/>
        <v/>
      </c>
      <c r="I29" s="1">
        <v>2</v>
      </c>
    </row>
    <row r="30" spans="1:9" ht="14.45" x14ac:dyDescent="0.3">
      <c r="F30" s="12"/>
      <c r="G30" s="1" t="str">
        <f t="shared" si="2"/>
        <v/>
      </c>
      <c r="I30" s="1">
        <v>1</v>
      </c>
    </row>
    <row r="31" spans="1:9" ht="14.45" x14ac:dyDescent="0.3">
      <c r="F31" s="12"/>
      <c r="G31" s="1" t="str">
        <f t="shared" si="2"/>
        <v/>
      </c>
      <c r="I31" s="1">
        <v>1</v>
      </c>
    </row>
    <row r="32" spans="1:9" ht="14.45" x14ac:dyDescent="0.3">
      <c r="F32" s="12"/>
      <c r="G32" s="1" t="str">
        <f t="shared" si="2"/>
        <v/>
      </c>
      <c r="I32" s="1">
        <v>2</v>
      </c>
    </row>
    <row r="33" spans="4:9" ht="14.45" x14ac:dyDescent="0.3">
      <c r="D33" s="1" t="s">
        <v>239</v>
      </c>
      <c r="E33" s="1">
        <f>IF(COUNTA(E6:E32)=0,"",AVERAGE(E6:E32))</f>
        <v>73.928571428571431</v>
      </c>
      <c r="F33" s="12"/>
      <c r="I33" s="1">
        <v>2</v>
      </c>
    </row>
  </sheetData>
  <autoFilter ref="A5:F32">
    <sortState ref="A6:F32">
      <sortCondition descending="1" ref="E5:E32"/>
    </sortState>
  </autoFilter>
  <mergeCells count="1">
    <mergeCell ref="A1:E1"/>
  </mergeCells>
  <conditionalFormatting sqref="A6:A33 C6:D32 C33">
    <cfRule type="expression" dxfId="282" priority="24">
      <formula>$I6=2</formula>
    </cfRule>
    <cfRule type="expression" dxfId="281" priority="25">
      <formula>$I6=1</formula>
    </cfRule>
  </conditionalFormatting>
  <conditionalFormatting sqref="E6:E32">
    <cfRule type="duplicateValues" dxfId="280" priority="20"/>
    <cfRule type="expression" dxfId="279" priority="22">
      <formula>$I6=2</formula>
    </cfRule>
    <cfRule type="expression" dxfId="278" priority="23">
      <formula>$I6=1</formula>
    </cfRule>
  </conditionalFormatting>
  <conditionalFormatting sqref="A6:A33 C6:E32 C33">
    <cfRule type="expression" dxfId="277" priority="21">
      <formula>IF($E6&lt;&gt;"",IF(_xlfn.RANK.EQ($E6,$E$6:$E$55,0)&lt;=5,TRUE,FALSE),FALSE)</formula>
    </cfRule>
  </conditionalFormatting>
  <conditionalFormatting sqref="B6:B33">
    <cfRule type="expression" dxfId="276" priority="18">
      <formula>$I6=2</formula>
    </cfRule>
    <cfRule type="expression" dxfId="275" priority="19">
      <formula>$I6=1</formula>
    </cfRule>
  </conditionalFormatting>
  <conditionalFormatting sqref="B6:B33">
    <cfRule type="expression" dxfId="274" priority="17">
      <formula>IF($E6&lt;&gt;"",IF(_xlfn.RANK.EQ($E6,$E$6:$E$55,0)&lt;=5,TRUE,FALSE),FALSE)</formula>
    </cfRule>
  </conditionalFormatting>
  <conditionalFormatting sqref="F6:F33">
    <cfRule type="duplicateValues" dxfId="273" priority="13"/>
    <cfRule type="expression" dxfId="272" priority="15">
      <formula>$I6=2</formula>
    </cfRule>
    <cfRule type="expression" dxfId="271" priority="16">
      <formula>$I6=1</formula>
    </cfRule>
  </conditionalFormatting>
  <conditionalFormatting sqref="F6:F33">
    <cfRule type="expression" dxfId="270" priority="14">
      <formula>IF($E6&lt;&gt;"",IF(_xlfn.RANK.EQ($E6,$E$6:$E$55,0)&lt;=5,TRUE,FALSE),FALSE)</formula>
    </cfRule>
  </conditionalFormatting>
  <conditionalFormatting sqref="D33">
    <cfRule type="expression" dxfId="269" priority="5">
      <formula>$I33=2</formula>
    </cfRule>
    <cfRule type="expression" dxfId="268" priority="6">
      <formula>$I33=1</formula>
    </cfRule>
  </conditionalFormatting>
  <conditionalFormatting sqref="E33">
    <cfRule type="duplicateValues" dxfId="267" priority="1"/>
    <cfRule type="expression" dxfId="266" priority="3">
      <formula>$I33=2</formula>
    </cfRule>
    <cfRule type="expression" dxfId="265" priority="4">
      <formula>$I33=1</formula>
    </cfRule>
  </conditionalFormatting>
  <conditionalFormatting sqref="D33:E33">
    <cfRule type="expression" dxfId="264" priority="2">
      <formula>IF($E33&lt;&gt;"",IF(_xlfn.RANK.EQ($E33,$E$6:$E$55,0)&lt;=5,TRUE,FALSE),FALSE)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zoomScaleSheetLayoutView="100" workbookViewId="0">
      <selection activeCell="E33" sqref="E33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12.7109375" style="1" bestFit="1" customWidth="1"/>
    <col min="4" max="4" width="31.8554687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15" t="s">
        <v>245</v>
      </c>
      <c r="B1" s="15"/>
      <c r="C1" s="15"/>
      <c r="D1" s="15"/>
      <c r="E1" s="15"/>
      <c r="F1" s="5"/>
    </row>
    <row r="2" spans="1:9" x14ac:dyDescent="0.25">
      <c r="A2" s="4" t="s">
        <v>4</v>
      </c>
      <c r="B2" s="4" t="s">
        <v>59</v>
      </c>
    </row>
    <row r="3" spans="1:9" x14ac:dyDescent="0.25">
      <c r="A3" s="4" t="s">
        <v>5</v>
      </c>
      <c r="B3" s="4" t="s">
        <v>42</v>
      </c>
      <c r="E3" s="10" t="s">
        <v>9</v>
      </c>
      <c r="F3" s="1" t="s">
        <v>11</v>
      </c>
    </row>
    <row r="5" spans="1:9" x14ac:dyDescent="0.25">
      <c r="A5" s="9" t="s">
        <v>8</v>
      </c>
      <c r="B5" s="9" t="s">
        <v>2</v>
      </c>
      <c r="C5" s="3" t="s">
        <v>0</v>
      </c>
      <c r="D5" s="3" t="s">
        <v>1</v>
      </c>
      <c r="E5" s="3" t="s">
        <v>3</v>
      </c>
      <c r="F5" s="3" t="s">
        <v>16</v>
      </c>
      <c r="I5" s="1" t="s">
        <v>6</v>
      </c>
    </row>
    <row r="6" spans="1:9" ht="14.45" x14ac:dyDescent="0.3">
      <c r="A6" s="8">
        <v>6</v>
      </c>
      <c r="B6" s="8">
        <v>3632</v>
      </c>
      <c r="C6" s="1" t="s">
        <v>70</v>
      </c>
      <c r="D6" s="11" t="str">
        <f t="shared" ref="D6:D20" si="0">$B$2 &amp; " " &amp; $B$3</f>
        <v>Krarup Friskole, Reventlowskolen 6. A</v>
      </c>
      <c r="E6" s="1">
        <v>107</v>
      </c>
      <c r="F6" s="12">
        <f t="shared" ref="F6:F32" si="1">IF(E6&lt;&gt;"",_xlfn.RANK.EQ(E6,$E$6:$E$32,0),"")</f>
        <v>1</v>
      </c>
      <c r="I6" s="1">
        <v>1</v>
      </c>
    </row>
    <row r="7" spans="1:9" ht="14.45" x14ac:dyDescent="0.3">
      <c r="A7" s="8">
        <v>2</v>
      </c>
      <c r="B7" s="8">
        <v>3624</v>
      </c>
      <c r="C7" s="1" t="s">
        <v>63</v>
      </c>
      <c r="D7" s="11" t="str">
        <f t="shared" si="0"/>
        <v>Krarup Friskole, Reventlowskolen 6. A</v>
      </c>
      <c r="E7" s="1">
        <v>93</v>
      </c>
      <c r="F7" s="12">
        <f t="shared" si="1"/>
        <v>2</v>
      </c>
      <c r="I7" s="1">
        <v>1</v>
      </c>
    </row>
    <row r="8" spans="1:9" ht="14.45" x14ac:dyDescent="0.3">
      <c r="A8" s="8">
        <v>3</v>
      </c>
      <c r="B8" s="8">
        <v>3626</v>
      </c>
      <c r="C8" s="1" t="s">
        <v>65</v>
      </c>
      <c r="D8" s="11" t="str">
        <f t="shared" si="0"/>
        <v>Krarup Friskole, Reventlowskolen 6. A</v>
      </c>
      <c r="E8" s="1">
        <v>87</v>
      </c>
      <c r="F8" s="12">
        <f t="shared" si="1"/>
        <v>3</v>
      </c>
      <c r="I8" s="1">
        <v>2</v>
      </c>
    </row>
    <row r="9" spans="1:9" ht="14.45" x14ac:dyDescent="0.3">
      <c r="A9" s="8">
        <v>4</v>
      </c>
      <c r="B9" s="8">
        <v>3627</v>
      </c>
      <c r="C9" s="1" t="s">
        <v>66</v>
      </c>
      <c r="D9" s="11" t="str">
        <f t="shared" si="0"/>
        <v>Krarup Friskole, Reventlowskolen 6. A</v>
      </c>
      <c r="E9" s="1">
        <v>87</v>
      </c>
      <c r="F9" s="12">
        <f t="shared" si="1"/>
        <v>3</v>
      </c>
      <c r="I9" s="1">
        <v>2</v>
      </c>
    </row>
    <row r="10" spans="1:9" ht="14.45" x14ac:dyDescent="0.3">
      <c r="A10" s="8">
        <v>6</v>
      </c>
      <c r="B10" s="8">
        <v>3633</v>
      </c>
      <c r="C10" s="1" t="s">
        <v>71</v>
      </c>
      <c r="D10" s="11" t="str">
        <f t="shared" si="0"/>
        <v>Krarup Friskole, Reventlowskolen 6. A</v>
      </c>
      <c r="E10" s="1">
        <v>83</v>
      </c>
      <c r="F10" s="12">
        <f t="shared" si="1"/>
        <v>5</v>
      </c>
      <c r="I10" s="1">
        <v>1</v>
      </c>
    </row>
    <row r="11" spans="1:9" ht="14.45" x14ac:dyDescent="0.3">
      <c r="A11" s="8">
        <v>1</v>
      </c>
      <c r="B11" s="8">
        <v>3621</v>
      </c>
      <c r="C11" s="1" t="s">
        <v>60</v>
      </c>
      <c r="D11" s="11" t="str">
        <f t="shared" si="0"/>
        <v>Krarup Friskole, Reventlowskolen 6. A</v>
      </c>
      <c r="E11" s="1">
        <v>81</v>
      </c>
      <c r="F11" s="12">
        <f t="shared" si="1"/>
        <v>6</v>
      </c>
      <c r="I11" s="1">
        <v>1</v>
      </c>
    </row>
    <row r="12" spans="1:9" ht="14.45" x14ac:dyDescent="0.3">
      <c r="A12" s="8">
        <v>2</v>
      </c>
      <c r="B12" s="8">
        <v>3623</v>
      </c>
      <c r="C12" s="1" t="s">
        <v>62</v>
      </c>
      <c r="D12" s="11" t="str">
        <f t="shared" si="0"/>
        <v>Krarup Friskole, Reventlowskolen 6. A</v>
      </c>
      <c r="E12" s="1">
        <v>74</v>
      </c>
      <c r="F12" s="12">
        <f t="shared" si="1"/>
        <v>7</v>
      </c>
      <c r="I12" s="1">
        <v>2</v>
      </c>
    </row>
    <row r="13" spans="1:9" ht="14.45" x14ac:dyDescent="0.3">
      <c r="A13" s="8">
        <v>8</v>
      </c>
      <c r="B13" s="8">
        <v>3636</v>
      </c>
      <c r="C13" s="1" t="s">
        <v>74</v>
      </c>
      <c r="D13" s="11" t="str">
        <f t="shared" si="0"/>
        <v>Krarup Friskole, Reventlowskolen 6. A</v>
      </c>
      <c r="E13" s="1">
        <v>69</v>
      </c>
      <c r="F13" s="12">
        <f t="shared" si="1"/>
        <v>8</v>
      </c>
      <c r="I13" s="1">
        <v>2</v>
      </c>
    </row>
    <row r="14" spans="1:9" ht="14.45" x14ac:dyDescent="0.3">
      <c r="A14" s="8">
        <v>4</v>
      </c>
      <c r="B14" s="8">
        <v>3628</v>
      </c>
      <c r="C14" s="1" t="s">
        <v>67</v>
      </c>
      <c r="D14" s="11" t="str">
        <f t="shared" si="0"/>
        <v>Krarup Friskole, Reventlowskolen 6. A</v>
      </c>
      <c r="E14" s="1">
        <v>63</v>
      </c>
      <c r="F14" s="12">
        <f t="shared" si="1"/>
        <v>9</v>
      </c>
      <c r="I14" s="1">
        <v>1</v>
      </c>
    </row>
    <row r="15" spans="1:9" ht="14.45" x14ac:dyDescent="0.3">
      <c r="A15" s="8">
        <v>5</v>
      </c>
      <c r="B15" s="8">
        <v>3631</v>
      </c>
      <c r="C15" s="1" t="s">
        <v>69</v>
      </c>
      <c r="D15" s="11" t="str">
        <f t="shared" si="0"/>
        <v>Krarup Friskole, Reventlowskolen 6. A</v>
      </c>
      <c r="E15" s="1">
        <v>46</v>
      </c>
      <c r="F15" s="12">
        <f t="shared" si="1"/>
        <v>10</v>
      </c>
      <c r="I15" s="1">
        <v>1</v>
      </c>
    </row>
    <row r="16" spans="1:9" ht="14.45" x14ac:dyDescent="0.3">
      <c r="A16" s="8">
        <v>7</v>
      </c>
      <c r="B16" s="8">
        <v>3635</v>
      </c>
      <c r="C16" s="1" t="s">
        <v>73</v>
      </c>
      <c r="D16" s="11" t="str">
        <f t="shared" si="0"/>
        <v>Krarup Friskole, Reventlowskolen 6. A</v>
      </c>
      <c r="E16" s="1">
        <v>36</v>
      </c>
      <c r="F16" s="12">
        <f t="shared" si="1"/>
        <v>11</v>
      </c>
      <c r="I16" s="1">
        <v>2</v>
      </c>
    </row>
    <row r="17" spans="1:9" ht="14.45" x14ac:dyDescent="0.3">
      <c r="A17" s="8">
        <v>7</v>
      </c>
      <c r="B17" s="8">
        <v>3634</v>
      </c>
      <c r="C17" s="1" t="s">
        <v>72</v>
      </c>
      <c r="D17" s="11" t="str">
        <f t="shared" si="0"/>
        <v>Krarup Friskole, Reventlowskolen 6. A</v>
      </c>
      <c r="E17" s="1">
        <v>30</v>
      </c>
      <c r="F17" s="12">
        <f t="shared" si="1"/>
        <v>12</v>
      </c>
      <c r="I17" s="1">
        <v>2</v>
      </c>
    </row>
    <row r="18" spans="1:9" ht="14.45" x14ac:dyDescent="0.3">
      <c r="A18" s="8">
        <v>5</v>
      </c>
      <c r="B18" s="8">
        <v>3630</v>
      </c>
      <c r="C18" s="1" t="s">
        <v>68</v>
      </c>
      <c r="D18" s="11" t="str">
        <f t="shared" si="0"/>
        <v>Krarup Friskole, Reventlowskolen 6. A</v>
      </c>
      <c r="E18" s="1">
        <v>24</v>
      </c>
      <c r="F18" s="12">
        <f t="shared" si="1"/>
        <v>13</v>
      </c>
      <c r="I18" s="1">
        <v>1</v>
      </c>
    </row>
    <row r="19" spans="1:9" ht="14.45" x14ac:dyDescent="0.3">
      <c r="A19" s="8">
        <v>1</v>
      </c>
      <c r="B19" s="8">
        <v>3622</v>
      </c>
      <c r="C19" s="1" t="s">
        <v>61</v>
      </c>
      <c r="D19" s="11" t="str">
        <f t="shared" si="0"/>
        <v>Krarup Friskole, Reventlowskolen 6. A</v>
      </c>
      <c r="F19" s="12" t="str">
        <f t="shared" si="1"/>
        <v/>
      </c>
      <c r="I19" s="1">
        <v>1</v>
      </c>
    </row>
    <row r="20" spans="1:9" ht="14.45" x14ac:dyDescent="0.3">
      <c r="A20" s="8">
        <v>3</v>
      </c>
      <c r="B20" s="8">
        <v>3625</v>
      </c>
      <c r="C20" s="1" t="s">
        <v>64</v>
      </c>
      <c r="D20" s="11" t="str">
        <f t="shared" si="0"/>
        <v>Krarup Friskole, Reventlowskolen 6. A</v>
      </c>
      <c r="F20" s="12" t="str">
        <f t="shared" si="1"/>
        <v/>
      </c>
      <c r="I20" s="1">
        <v>2</v>
      </c>
    </row>
    <row r="21" spans="1:9" ht="14.45" x14ac:dyDescent="0.3">
      <c r="D21" s="11"/>
      <c r="F21" s="12" t="str">
        <f t="shared" si="1"/>
        <v/>
      </c>
      <c r="I21" s="1">
        <v>2</v>
      </c>
    </row>
    <row r="22" spans="1:9" ht="14.45" x14ac:dyDescent="0.3">
      <c r="D22" s="11"/>
      <c r="F22" s="12" t="str">
        <f t="shared" si="1"/>
        <v/>
      </c>
      <c r="I22" s="1">
        <v>1</v>
      </c>
    </row>
    <row r="23" spans="1:9" ht="14.45" x14ac:dyDescent="0.3">
      <c r="D23" s="11"/>
      <c r="F23" s="12" t="str">
        <f t="shared" si="1"/>
        <v/>
      </c>
      <c r="I23" s="1">
        <v>1</v>
      </c>
    </row>
    <row r="24" spans="1:9" ht="14.45" x14ac:dyDescent="0.3">
      <c r="D24" s="11"/>
      <c r="F24" s="12" t="str">
        <f t="shared" si="1"/>
        <v/>
      </c>
      <c r="I24" s="1">
        <v>2</v>
      </c>
    </row>
    <row r="25" spans="1:9" ht="14.45" x14ac:dyDescent="0.3">
      <c r="D25" s="11"/>
      <c r="F25" s="12" t="str">
        <f t="shared" si="1"/>
        <v/>
      </c>
      <c r="I25" s="1">
        <v>2</v>
      </c>
    </row>
    <row r="26" spans="1:9" ht="14.45" x14ac:dyDescent="0.3">
      <c r="D26" s="11"/>
      <c r="F26" s="12" t="str">
        <f t="shared" si="1"/>
        <v/>
      </c>
      <c r="I26" s="1">
        <v>1</v>
      </c>
    </row>
    <row r="27" spans="1:9" ht="14.45" x14ac:dyDescent="0.3">
      <c r="D27" s="11"/>
      <c r="F27" s="12" t="str">
        <f t="shared" si="1"/>
        <v/>
      </c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D28" s="6"/>
      <c r="F28" s="12" t="str">
        <f t="shared" si="1"/>
        <v/>
      </c>
      <c r="G28" s="1" t="str">
        <f t="shared" si="2"/>
        <v/>
      </c>
      <c r="I28" s="1">
        <v>2</v>
      </c>
    </row>
    <row r="29" spans="1:9" ht="14.45" x14ac:dyDescent="0.3">
      <c r="D29" s="6"/>
      <c r="F29" s="12" t="str">
        <f t="shared" si="1"/>
        <v/>
      </c>
      <c r="G29" s="1" t="str">
        <f t="shared" si="2"/>
        <v/>
      </c>
      <c r="I29" s="1">
        <v>2</v>
      </c>
    </row>
    <row r="30" spans="1:9" ht="14.45" x14ac:dyDescent="0.3">
      <c r="D30" s="6"/>
      <c r="F30" s="12" t="str">
        <f t="shared" si="1"/>
        <v/>
      </c>
      <c r="G30" s="1" t="str">
        <f t="shared" si="2"/>
        <v/>
      </c>
      <c r="I30" s="1">
        <v>1</v>
      </c>
    </row>
    <row r="31" spans="1:9" ht="14.45" x14ac:dyDescent="0.3">
      <c r="D31" s="6"/>
      <c r="F31" s="12" t="str">
        <f t="shared" si="1"/>
        <v/>
      </c>
      <c r="G31" s="1" t="str">
        <f t="shared" si="2"/>
        <v/>
      </c>
      <c r="I31" s="1">
        <v>1</v>
      </c>
    </row>
    <row r="32" spans="1:9" ht="14.45" x14ac:dyDescent="0.3">
      <c r="D32" s="6"/>
      <c r="F32" s="12" t="str">
        <f t="shared" si="1"/>
        <v/>
      </c>
      <c r="G32" s="1" t="str">
        <f t="shared" si="2"/>
        <v/>
      </c>
      <c r="I32" s="1">
        <v>2</v>
      </c>
    </row>
    <row r="33" spans="4:9" ht="14.45" x14ac:dyDescent="0.3">
      <c r="D33" s="1" t="s">
        <v>239</v>
      </c>
      <c r="E33" s="1">
        <f>IF(COUNTA(E6:E32)=0,"",AVERAGE(E6:E32))</f>
        <v>67.692307692307693</v>
      </c>
      <c r="F33" s="12"/>
      <c r="G33" s="1">
        <f>IF(E33&lt;&gt;"",_xlfn.RANK.EQ(E33,$E$6:$E$33,0),"")</f>
        <v>9</v>
      </c>
      <c r="I33" s="1">
        <v>2</v>
      </c>
    </row>
  </sheetData>
  <autoFilter ref="A5:F32">
    <sortState ref="A6:F32">
      <sortCondition descending="1" ref="E5:E32"/>
    </sortState>
  </autoFilter>
  <mergeCells count="1">
    <mergeCell ref="A1:E1"/>
  </mergeCells>
  <conditionalFormatting sqref="A6:A33 C6:D32 C33">
    <cfRule type="expression" dxfId="263" priority="18">
      <formula>$I6=2</formula>
    </cfRule>
    <cfRule type="expression" dxfId="262" priority="19">
      <formula>$I6=1</formula>
    </cfRule>
  </conditionalFormatting>
  <conditionalFormatting sqref="E6:E32">
    <cfRule type="duplicateValues" dxfId="261" priority="14"/>
    <cfRule type="expression" dxfId="260" priority="16">
      <formula>$I6=2</formula>
    </cfRule>
    <cfRule type="expression" dxfId="259" priority="17">
      <formula>$I6=1</formula>
    </cfRule>
  </conditionalFormatting>
  <conditionalFormatting sqref="A6:A33 C6:E32 C33">
    <cfRule type="expression" dxfId="258" priority="15">
      <formula>IF($E6&lt;&gt;"",IF(_xlfn.RANK.EQ($E6,$E$6:$E$55,0)&lt;=5,TRUE,FALSE),FALSE)</formula>
    </cfRule>
  </conditionalFormatting>
  <conditionalFormatting sqref="B6:B33">
    <cfRule type="expression" dxfId="257" priority="12">
      <formula>$I6=2</formula>
    </cfRule>
    <cfRule type="expression" dxfId="256" priority="13">
      <formula>$I6=1</formula>
    </cfRule>
  </conditionalFormatting>
  <conditionalFormatting sqref="B6:B33">
    <cfRule type="expression" dxfId="255" priority="11">
      <formula>IF($E6&lt;&gt;"",IF(_xlfn.RANK.EQ($E6,$E$6:$E$55,0)&lt;=5,TRUE,FALSE),FALSE)</formula>
    </cfRule>
  </conditionalFormatting>
  <conditionalFormatting sqref="F6:F33">
    <cfRule type="duplicateValues" dxfId="254" priority="7"/>
    <cfRule type="expression" dxfId="253" priority="9">
      <formula>$I6=2</formula>
    </cfRule>
    <cfRule type="expression" dxfId="252" priority="10">
      <formula>$I6=1</formula>
    </cfRule>
  </conditionalFormatting>
  <conditionalFormatting sqref="F6:F33">
    <cfRule type="expression" dxfId="251" priority="8">
      <formula>IF($E6&lt;&gt;"",IF(_xlfn.RANK.EQ($E6,$E$6:$E$55,0)&lt;=5,TRUE,FALSE),FALSE)</formula>
    </cfRule>
  </conditionalFormatting>
  <conditionalFormatting sqref="D33">
    <cfRule type="expression" dxfId="250" priority="5">
      <formula>$I33=2</formula>
    </cfRule>
    <cfRule type="expression" dxfId="249" priority="6">
      <formula>$I33=1</formula>
    </cfRule>
  </conditionalFormatting>
  <conditionalFormatting sqref="E33">
    <cfRule type="duplicateValues" dxfId="248" priority="1"/>
    <cfRule type="expression" dxfId="247" priority="3">
      <formula>$I33=2</formula>
    </cfRule>
    <cfRule type="expression" dxfId="246" priority="4">
      <formula>$I33=1</formula>
    </cfRule>
  </conditionalFormatting>
  <conditionalFormatting sqref="D33:E33">
    <cfRule type="expression" dxfId="245" priority="2">
      <formula>IF($E33&lt;&gt;"",IF(_xlfn.RANK.EQ($E33,$E$6:$E$55,0)&lt;=5,TRUE,FALSE),FALSE)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B1" zoomScale="85" zoomScaleNormal="85" zoomScaleSheetLayoutView="100" workbookViewId="0">
      <selection activeCell="E39" sqref="E39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19.140625" style="1" bestFit="1" customWidth="1"/>
    <col min="4" max="4" width="28.5703125" style="1" customWidth="1"/>
    <col min="5" max="5" width="8.85546875" style="1" bestFit="1" customWidth="1"/>
    <col min="6" max="6" width="11.42578125" style="1" bestFit="1" customWidth="1"/>
    <col min="7" max="8" width="9.140625" style="1"/>
    <col min="9" max="9" width="5.85546875" style="1" hidden="1" customWidth="1"/>
    <col min="10" max="16384" width="9.140625" style="1"/>
  </cols>
  <sheetData>
    <row r="1" spans="1:9" ht="21" x14ac:dyDescent="0.35">
      <c r="A1" s="15" t="s">
        <v>245</v>
      </c>
      <c r="B1" s="15"/>
      <c r="C1" s="15"/>
      <c r="D1" s="15"/>
      <c r="E1" s="15"/>
      <c r="F1" s="5"/>
    </row>
    <row r="2" spans="1:9" x14ac:dyDescent="0.25">
      <c r="A2" s="4" t="s">
        <v>4</v>
      </c>
      <c r="B2" s="4" t="s">
        <v>75</v>
      </c>
    </row>
    <row r="3" spans="1:9" x14ac:dyDescent="0.25">
      <c r="A3" s="4" t="s">
        <v>5</v>
      </c>
      <c r="B3" s="4" t="s">
        <v>42</v>
      </c>
      <c r="E3" s="10" t="s">
        <v>9</v>
      </c>
      <c r="F3" s="1" t="s">
        <v>11</v>
      </c>
    </row>
    <row r="5" spans="1:9" x14ac:dyDescent="0.25">
      <c r="A5" s="9" t="s">
        <v>8</v>
      </c>
      <c r="B5" s="9" t="s">
        <v>2</v>
      </c>
      <c r="C5" s="3" t="s">
        <v>0</v>
      </c>
      <c r="D5" s="3" t="s">
        <v>1</v>
      </c>
      <c r="E5" s="3" t="s">
        <v>3</v>
      </c>
      <c r="F5" s="3" t="s">
        <v>16</v>
      </c>
      <c r="I5" s="1" t="s">
        <v>6</v>
      </c>
    </row>
    <row r="6" spans="1:9" x14ac:dyDescent="0.25">
      <c r="A6" s="8">
        <v>21</v>
      </c>
      <c r="B6" s="8">
        <v>7266</v>
      </c>
      <c r="C6" s="1" t="s">
        <v>101</v>
      </c>
      <c r="D6" s="1" t="str">
        <f t="shared" ref="D6:D36" si="0">$B$2 &amp; " " &amp; $B$3</f>
        <v>Thorstrup Skole 6. A</v>
      </c>
      <c r="E6" s="1">
        <v>96</v>
      </c>
      <c r="F6" s="12">
        <f t="shared" ref="F6:F38" si="1">IF(E6&lt;&gt;"",_xlfn.RANK.EQ(E6,$E$6:$E$38,0),"")</f>
        <v>1</v>
      </c>
      <c r="I6" s="1">
        <v>1</v>
      </c>
    </row>
    <row r="7" spans="1:9" x14ac:dyDescent="0.25">
      <c r="A7" s="8">
        <v>19</v>
      </c>
      <c r="B7" s="8">
        <v>7262</v>
      </c>
      <c r="C7" s="1" t="s">
        <v>97</v>
      </c>
      <c r="D7" s="1" t="str">
        <f t="shared" si="0"/>
        <v>Thorstrup Skole 6. A</v>
      </c>
      <c r="E7" s="1">
        <v>90</v>
      </c>
      <c r="F7" s="12">
        <f t="shared" si="1"/>
        <v>2</v>
      </c>
      <c r="I7" s="1">
        <v>1</v>
      </c>
    </row>
    <row r="8" spans="1:9" ht="14.45" x14ac:dyDescent="0.3">
      <c r="A8" s="8">
        <v>10</v>
      </c>
      <c r="B8" s="8">
        <v>7245</v>
      </c>
      <c r="C8" s="1" t="s">
        <v>80</v>
      </c>
      <c r="D8" s="1" t="str">
        <f t="shared" si="0"/>
        <v>Thorstrup Skole 6. A</v>
      </c>
      <c r="E8" s="1">
        <v>89</v>
      </c>
      <c r="F8" s="12">
        <f t="shared" si="1"/>
        <v>3</v>
      </c>
      <c r="I8" s="1">
        <v>2</v>
      </c>
    </row>
    <row r="9" spans="1:9" x14ac:dyDescent="0.25">
      <c r="A9" s="8">
        <v>13</v>
      </c>
      <c r="B9" s="8">
        <v>7250</v>
      </c>
      <c r="C9" s="1" t="s">
        <v>85</v>
      </c>
      <c r="D9" s="1" t="str">
        <f t="shared" si="0"/>
        <v>Thorstrup Skole 6. A</v>
      </c>
      <c r="E9" s="1">
        <v>89</v>
      </c>
      <c r="F9" s="12">
        <f t="shared" si="1"/>
        <v>3</v>
      </c>
      <c r="I9" s="1">
        <v>2</v>
      </c>
    </row>
    <row r="10" spans="1:9" x14ac:dyDescent="0.25">
      <c r="A10" s="8">
        <v>19</v>
      </c>
      <c r="B10" s="8">
        <v>7263</v>
      </c>
      <c r="C10" s="1" t="s">
        <v>98</v>
      </c>
      <c r="D10" s="1" t="str">
        <f t="shared" si="0"/>
        <v>Thorstrup Skole 6. A</v>
      </c>
      <c r="E10" s="1">
        <v>86</v>
      </c>
      <c r="F10" s="12">
        <f t="shared" si="1"/>
        <v>5</v>
      </c>
      <c r="I10" s="1">
        <v>1</v>
      </c>
    </row>
    <row r="11" spans="1:9" x14ac:dyDescent="0.25">
      <c r="A11" s="8">
        <v>16</v>
      </c>
      <c r="B11" s="8">
        <v>7256</v>
      </c>
      <c r="C11" s="1" t="s">
        <v>91</v>
      </c>
      <c r="D11" s="1" t="str">
        <f t="shared" si="0"/>
        <v>Thorstrup Skole 6. A</v>
      </c>
      <c r="E11" s="1">
        <v>83</v>
      </c>
      <c r="F11" s="12">
        <f t="shared" si="1"/>
        <v>6</v>
      </c>
      <c r="I11" s="1">
        <v>1</v>
      </c>
    </row>
    <row r="12" spans="1:9" x14ac:dyDescent="0.25">
      <c r="A12" s="8">
        <v>15</v>
      </c>
      <c r="B12" s="8">
        <v>7254</v>
      </c>
      <c r="C12" s="1" t="s">
        <v>89</v>
      </c>
      <c r="D12" s="1" t="str">
        <f t="shared" si="0"/>
        <v>Thorstrup Skole 6. A</v>
      </c>
      <c r="E12" s="1">
        <v>81</v>
      </c>
      <c r="F12" s="12">
        <f t="shared" si="1"/>
        <v>7</v>
      </c>
      <c r="I12" s="1">
        <v>2</v>
      </c>
    </row>
    <row r="13" spans="1:9" x14ac:dyDescent="0.25">
      <c r="A13" s="8">
        <v>14</v>
      </c>
      <c r="B13" s="8">
        <v>7252</v>
      </c>
      <c r="C13" s="1" t="s">
        <v>87</v>
      </c>
      <c r="D13" s="1" t="str">
        <f t="shared" si="0"/>
        <v>Thorstrup Skole 6. A</v>
      </c>
      <c r="E13" s="1">
        <v>79</v>
      </c>
      <c r="F13" s="12">
        <f t="shared" si="1"/>
        <v>8</v>
      </c>
      <c r="I13" s="1">
        <v>2</v>
      </c>
    </row>
    <row r="14" spans="1:9" x14ac:dyDescent="0.25">
      <c r="A14" s="8">
        <v>14</v>
      </c>
      <c r="B14" s="8">
        <v>7253</v>
      </c>
      <c r="C14" s="1" t="s">
        <v>88</v>
      </c>
      <c r="D14" s="1" t="str">
        <f t="shared" si="0"/>
        <v>Thorstrup Skole 6. A</v>
      </c>
      <c r="E14" s="1">
        <v>79</v>
      </c>
      <c r="F14" s="12">
        <f t="shared" si="1"/>
        <v>8</v>
      </c>
      <c r="I14" s="1">
        <v>1</v>
      </c>
    </row>
    <row r="15" spans="1:9" x14ac:dyDescent="0.25">
      <c r="A15" s="8">
        <v>22</v>
      </c>
      <c r="B15" s="8">
        <v>7269</v>
      </c>
      <c r="C15" s="1" t="s">
        <v>246</v>
      </c>
      <c r="D15" s="1" t="str">
        <f t="shared" si="0"/>
        <v>Thorstrup Skole 6. A</v>
      </c>
      <c r="E15" s="1">
        <v>79</v>
      </c>
      <c r="F15" s="12">
        <f t="shared" si="1"/>
        <v>8</v>
      </c>
      <c r="I15" s="1">
        <v>1</v>
      </c>
    </row>
    <row r="16" spans="1:9" x14ac:dyDescent="0.25">
      <c r="A16" s="8">
        <v>9</v>
      </c>
      <c r="B16" s="8">
        <v>7242</v>
      </c>
      <c r="C16" s="1" t="s">
        <v>77</v>
      </c>
      <c r="D16" s="1" t="str">
        <f t="shared" si="0"/>
        <v>Thorstrup Skole 6. A</v>
      </c>
      <c r="E16" s="1">
        <v>78</v>
      </c>
      <c r="F16" s="12">
        <f t="shared" si="1"/>
        <v>11</v>
      </c>
      <c r="I16" s="1">
        <v>2</v>
      </c>
    </row>
    <row r="17" spans="1:9" x14ac:dyDescent="0.25">
      <c r="A17" s="8">
        <v>17</v>
      </c>
      <c r="B17" s="8">
        <v>7258</v>
      </c>
      <c r="C17" s="1" t="s">
        <v>93</v>
      </c>
      <c r="D17" s="1" t="str">
        <f t="shared" si="0"/>
        <v>Thorstrup Skole 6. A</v>
      </c>
      <c r="E17" s="1">
        <v>73</v>
      </c>
      <c r="F17" s="12">
        <f t="shared" si="1"/>
        <v>12</v>
      </c>
      <c r="I17" s="1">
        <v>2</v>
      </c>
    </row>
    <row r="18" spans="1:9" x14ac:dyDescent="0.25">
      <c r="A18" s="8">
        <v>18</v>
      </c>
      <c r="B18" s="8">
        <v>7261</v>
      </c>
      <c r="C18" s="1" t="s">
        <v>96</v>
      </c>
      <c r="D18" s="1" t="str">
        <f t="shared" si="0"/>
        <v>Thorstrup Skole 6. A</v>
      </c>
      <c r="E18" s="1">
        <v>71</v>
      </c>
      <c r="F18" s="12">
        <f t="shared" si="1"/>
        <v>13</v>
      </c>
      <c r="I18" s="1">
        <v>1</v>
      </c>
    </row>
    <row r="19" spans="1:9" ht="14.45" x14ac:dyDescent="0.3">
      <c r="A19" s="8">
        <v>18</v>
      </c>
      <c r="B19" s="8">
        <v>7260</v>
      </c>
      <c r="C19" s="1" t="s">
        <v>95</v>
      </c>
      <c r="D19" s="1" t="str">
        <f t="shared" si="0"/>
        <v>Thorstrup Skole 6. A</v>
      </c>
      <c r="E19" s="1">
        <v>69</v>
      </c>
      <c r="F19" s="12">
        <f t="shared" si="1"/>
        <v>14</v>
      </c>
      <c r="I19" s="1">
        <v>1</v>
      </c>
    </row>
    <row r="20" spans="1:9" ht="14.45" x14ac:dyDescent="0.3">
      <c r="A20" s="8">
        <v>21</v>
      </c>
      <c r="B20" s="8">
        <v>7267</v>
      </c>
      <c r="C20" s="1" t="s">
        <v>102</v>
      </c>
      <c r="D20" s="1" t="str">
        <f t="shared" si="0"/>
        <v>Thorstrup Skole 6. A</v>
      </c>
      <c r="E20" s="1">
        <v>69</v>
      </c>
      <c r="F20" s="12">
        <f t="shared" si="1"/>
        <v>14</v>
      </c>
      <c r="I20" s="1">
        <v>2</v>
      </c>
    </row>
    <row r="21" spans="1:9" ht="14.45" x14ac:dyDescent="0.3">
      <c r="A21" s="8">
        <v>23</v>
      </c>
      <c r="B21" s="8">
        <v>7271</v>
      </c>
      <c r="C21" s="1" t="s">
        <v>247</v>
      </c>
      <c r="D21" s="1" t="str">
        <f t="shared" si="0"/>
        <v>Thorstrup Skole 6. A</v>
      </c>
      <c r="E21" s="1">
        <v>64</v>
      </c>
      <c r="F21" s="12">
        <f t="shared" si="1"/>
        <v>16</v>
      </c>
      <c r="I21" s="1">
        <v>2</v>
      </c>
    </row>
    <row r="22" spans="1:9" ht="14.45" x14ac:dyDescent="0.3">
      <c r="A22" s="8">
        <v>20</v>
      </c>
      <c r="B22" s="8">
        <v>7265</v>
      </c>
      <c r="C22" s="1" t="s">
        <v>100</v>
      </c>
      <c r="D22" s="1" t="str">
        <f t="shared" si="0"/>
        <v>Thorstrup Skole 6. A</v>
      </c>
      <c r="E22" s="1">
        <v>59</v>
      </c>
      <c r="F22" s="12">
        <f t="shared" si="1"/>
        <v>17</v>
      </c>
      <c r="I22" s="1">
        <v>1</v>
      </c>
    </row>
    <row r="23" spans="1:9" ht="14.45" x14ac:dyDescent="0.3">
      <c r="A23" s="8">
        <v>11</v>
      </c>
      <c r="B23" s="8">
        <v>7246</v>
      </c>
      <c r="C23" s="1" t="s">
        <v>81</v>
      </c>
      <c r="D23" s="1" t="str">
        <f t="shared" si="0"/>
        <v>Thorstrup Skole 6. A</v>
      </c>
      <c r="E23" s="1">
        <v>57</v>
      </c>
      <c r="F23" s="12">
        <f t="shared" si="1"/>
        <v>18</v>
      </c>
      <c r="I23" s="1">
        <v>1</v>
      </c>
    </row>
    <row r="24" spans="1:9" ht="14.45" x14ac:dyDescent="0.3">
      <c r="A24" s="8">
        <v>15</v>
      </c>
      <c r="B24" s="8">
        <v>7255</v>
      </c>
      <c r="C24" s="1" t="s">
        <v>90</v>
      </c>
      <c r="D24" s="1" t="str">
        <f t="shared" si="0"/>
        <v>Thorstrup Skole 6. A</v>
      </c>
      <c r="E24" s="1">
        <v>50</v>
      </c>
      <c r="F24" s="12">
        <f t="shared" si="1"/>
        <v>19</v>
      </c>
      <c r="I24" s="1">
        <v>2</v>
      </c>
    </row>
    <row r="25" spans="1:9" ht="14.45" x14ac:dyDescent="0.3">
      <c r="A25" s="8">
        <v>23</v>
      </c>
      <c r="B25" s="8">
        <v>7270</v>
      </c>
      <c r="C25" s="1" t="s">
        <v>248</v>
      </c>
      <c r="D25" s="1" t="str">
        <f t="shared" si="0"/>
        <v>Thorstrup Skole 6. A</v>
      </c>
      <c r="E25" s="1">
        <v>50</v>
      </c>
      <c r="F25" s="12">
        <f t="shared" si="1"/>
        <v>19</v>
      </c>
      <c r="I25" s="1">
        <v>2</v>
      </c>
    </row>
    <row r="26" spans="1:9" ht="14.45" x14ac:dyDescent="0.3">
      <c r="A26" s="8">
        <v>20</v>
      </c>
      <c r="B26" s="8">
        <v>7264</v>
      </c>
      <c r="C26" s="1" t="s">
        <v>99</v>
      </c>
      <c r="D26" s="1" t="str">
        <f t="shared" si="0"/>
        <v>Thorstrup Skole 6. A</v>
      </c>
      <c r="E26" s="1">
        <v>49</v>
      </c>
      <c r="F26" s="12">
        <f t="shared" si="1"/>
        <v>21</v>
      </c>
      <c r="I26" s="1">
        <v>1</v>
      </c>
    </row>
    <row r="27" spans="1:9" ht="14.45" x14ac:dyDescent="0.3">
      <c r="A27" s="8">
        <v>11</v>
      </c>
      <c r="B27" s="8">
        <v>7247</v>
      </c>
      <c r="C27" s="1" t="s">
        <v>82</v>
      </c>
      <c r="D27" s="1" t="str">
        <f t="shared" si="0"/>
        <v>Thorstrup Skole 6. A</v>
      </c>
      <c r="E27" s="1">
        <v>47</v>
      </c>
      <c r="F27" s="12">
        <f t="shared" si="1"/>
        <v>22</v>
      </c>
      <c r="G27" s="1">
        <f t="shared" ref="G27:G32" si="2">IF(E27&lt;&gt;"",_xlfn.RANK.EQ(E27,$E$6:$E$33,0),"")</f>
        <v>22</v>
      </c>
      <c r="I27" s="1">
        <v>1</v>
      </c>
    </row>
    <row r="28" spans="1:9" ht="14.45" x14ac:dyDescent="0.3">
      <c r="A28" s="8">
        <v>16</v>
      </c>
      <c r="B28" s="8">
        <v>7257</v>
      </c>
      <c r="C28" s="1" t="s">
        <v>92</v>
      </c>
      <c r="D28" s="1" t="str">
        <f t="shared" si="0"/>
        <v>Thorstrup Skole 6. A</v>
      </c>
      <c r="E28" s="1">
        <v>46</v>
      </c>
      <c r="F28" s="12">
        <f t="shared" si="1"/>
        <v>23</v>
      </c>
      <c r="G28" s="1">
        <f t="shared" si="2"/>
        <v>23</v>
      </c>
      <c r="I28" s="1">
        <v>2</v>
      </c>
    </row>
    <row r="29" spans="1:9" ht="14.45" x14ac:dyDescent="0.3">
      <c r="A29" s="8">
        <v>17</v>
      </c>
      <c r="B29" s="8">
        <v>7259</v>
      </c>
      <c r="C29" s="1" t="s">
        <v>94</v>
      </c>
      <c r="D29" s="1" t="str">
        <f t="shared" si="0"/>
        <v>Thorstrup Skole 6. A</v>
      </c>
      <c r="E29" s="1">
        <v>43</v>
      </c>
      <c r="F29" s="12">
        <f t="shared" si="1"/>
        <v>24</v>
      </c>
      <c r="G29" s="1">
        <f t="shared" si="2"/>
        <v>24</v>
      </c>
      <c r="I29" s="1">
        <v>2</v>
      </c>
    </row>
    <row r="30" spans="1:9" ht="14.45" x14ac:dyDescent="0.3">
      <c r="A30" s="8">
        <v>13</v>
      </c>
      <c r="B30" s="8">
        <v>7251</v>
      </c>
      <c r="C30" s="1" t="s">
        <v>86</v>
      </c>
      <c r="D30" s="1" t="str">
        <f t="shared" si="0"/>
        <v>Thorstrup Skole 6. A</v>
      </c>
      <c r="E30" s="1">
        <v>42</v>
      </c>
      <c r="F30" s="12">
        <f t="shared" si="1"/>
        <v>25</v>
      </c>
      <c r="G30" s="1">
        <f t="shared" si="2"/>
        <v>25</v>
      </c>
      <c r="I30" s="1">
        <v>1</v>
      </c>
    </row>
    <row r="31" spans="1:9" ht="14.45" x14ac:dyDescent="0.3">
      <c r="A31" s="8">
        <v>22</v>
      </c>
      <c r="B31" s="8">
        <v>7268</v>
      </c>
      <c r="C31" s="1" t="s">
        <v>103</v>
      </c>
      <c r="D31" s="1" t="str">
        <f t="shared" si="0"/>
        <v>Thorstrup Skole 6. A</v>
      </c>
      <c r="E31" s="1">
        <v>42</v>
      </c>
      <c r="F31" s="12">
        <f t="shared" si="1"/>
        <v>25</v>
      </c>
      <c r="G31" s="1">
        <f t="shared" si="2"/>
        <v>25</v>
      </c>
      <c r="I31" s="1">
        <v>1</v>
      </c>
    </row>
    <row r="32" spans="1:9" x14ac:dyDescent="0.25">
      <c r="A32" s="8">
        <v>9</v>
      </c>
      <c r="B32" s="8">
        <v>7243</v>
      </c>
      <c r="C32" s="1" t="s">
        <v>78</v>
      </c>
      <c r="D32" s="1" t="str">
        <f t="shared" si="0"/>
        <v>Thorstrup Skole 6. A</v>
      </c>
      <c r="E32" s="1">
        <v>40</v>
      </c>
      <c r="F32" s="12">
        <f t="shared" si="1"/>
        <v>27</v>
      </c>
      <c r="G32" s="1">
        <f t="shared" si="2"/>
        <v>27</v>
      </c>
      <c r="I32" s="1">
        <v>2</v>
      </c>
    </row>
    <row r="33" spans="1:9" ht="14.45" x14ac:dyDescent="0.3">
      <c r="A33" s="8">
        <v>10</v>
      </c>
      <c r="B33" s="8">
        <v>7244</v>
      </c>
      <c r="C33" s="1" t="s">
        <v>79</v>
      </c>
      <c r="D33" s="1" t="str">
        <f t="shared" si="0"/>
        <v>Thorstrup Skole 6. A</v>
      </c>
      <c r="E33" s="1">
        <v>39</v>
      </c>
      <c r="F33" s="12">
        <f t="shared" si="1"/>
        <v>28</v>
      </c>
      <c r="G33" s="1">
        <f>IF(E33&lt;&gt;"",_xlfn.RANK.EQ(E33,$E$6:$E$33,0),"")</f>
        <v>28</v>
      </c>
      <c r="I33" s="1">
        <v>2</v>
      </c>
    </row>
    <row r="34" spans="1:9" ht="14.45" x14ac:dyDescent="0.3">
      <c r="A34" s="8">
        <v>12</v>
      </c>
      <c r="B34" s="8">
        <v>7249</v>
      </c>
      <c r="C34" s="1" t="s">
        <v>84</v>
      </c>
      <c r="D34" s="1" t="str">
        <f t="shared" si="0"/>
        <v>Thorstrup Skole 6. A</v>
      </c>
      <c r="E34" s="1">
        <v>35</v>
      </c>
      <c r="F34" s="12">
        <f t="shared" si="1"/>
        <v>29</v>
      </c>
      <c r="G34" s="1" t="e">
        <f t="shared" ref="G34:G36" si="3">IF(E34&lt;&gt;"",_xlfn.RANK.EQ(E34,$E$6:$E$33,0),"")</f>
        <v>#N/A</v>
      </c>
      <c r="I34" s="1">
        <v>1</v>
      </c>
    </row>
    <row r="35" spans="1:9" ht="14.45" x14ac:dyDescent="0.3">
      <c r="A35" s="8">
        <v>8</v>
      </c>
      <c r="B35" s="8">
        <v>7241</v>
      </c>
      <c r="C35" s="1" t="s">
        <v>76</v>
      </c>
      <c r="D35" s="1" t="str">
        <f t="shared" si="0"/>
        <v>Thorstrup Skole 6. A</v>
      </c>
      <c r="E35" s="1">
        <v>34</v>
      </c>
      <c r="F35" s="12">
        <f t="shared" si="1"/>
        <v>30</v>
      </c>
      <c r="G35" s="1" t="e">
        <f t="shared" si="3"/>
        <v>#N/A</v>
      </c>
      <c r="I35" s="1">
        <v>1</v>
      </c>
    </row>
    <row r="36" spans="1:9" ht="14.45" x14ac:dyDescent="0.3">
      <c r="A36" s="8">
        <v>12</v>
      </c>
      <c r="B36" s="8">
        <v>7248</v>
      </c>
      <c r="C36" s="1" t="s">
        <v>83</v>
      </c>
      <c r="D36" s="1" t="str">
        <f t="shared" si="0"/>
        <v>Thorstrup Skole 6. A</v>
      </c>
      <c r="E36" s="1">
        <v>17</v>
      </c>
      <c r="F36" s="12">
        <f t="shared" si="1"/>
        <v>31</v>
      </c>
      <c r="G36" s="1" t="e">
        <f t="shared" si="3"/>
        <v>#N/A</v>
      </c>
      <c r="I36" s="1">
        <v>2</v>
      </c>
    </row>
    <row r="37" spans="1:9" ht="14.45" x14ac:dyDescent="0.3">
      <c r="F37" s="12" t="str">
        <f t="shared" si="1"/>
        <v/>
      </c>
      <c r="I37" s="1">
        <v>2</v>
      </c>
    </row>
    <row r="38" spans="1:9" ht="14.45" x14ac:dyDescent="0.3">
      <c r="F38" s="12" t="str">
        <f t="shared" si="1"/>
        <v/>
      </c>
      <c r="I38" s="1">
        <v>1</v>
      </c>
    </row>
    <row r="39" spans="1:9" ht="14.45" x14ac:dyDescent="0.3">
      <c r="D39" s="1" t="s">
        <v>239</v>
      </c>
      <c r="E39" s="1">
        <f>IF(COUNTA(E12:E38)=0,"",AVERAGE(E12:E38))</f>
        <v>55.68</v>
      </c>
      <c r="F39" s="12"/>
      <c r="I39" s="1">
        <v>1</v>
      </c>
    </row>
  </sheetData>
  <autoFilter ref="A5:F38">
    <sortState ref="A6:F38">
      <sortCondition descending="1" ref="E5:E38"/>
    </sortState>
  </autoFilter>
  <mergeCells count="1">
    <mergeCell ref="A1:E1"/>
  </mergeCells>
  <conditionalFormatting sqref="A6:D33">
    <cfRule type="expression" dxfId="244" priority="42">
      <formula>$I6=2</formula>
    </cfRule>
    <cfRule type="expression" dxfId="243" priority="43">
      <formula>$I6=1</formula>
    </cfRule>
  </conditionalFormatting>
  <conditionalFormatting sqref="E6:E33">
    <cfRule type="duplicateValues" dxfId="242" priority="66"/>
    <cfRule type="expression" dxfId="241" priority="67">
      <formula>$I6=2</formula>
    </cfRule>
    <cfRule type="expression" dxfId="240" priority="68">
      <formula>$I6=1</formula>
    </cfRule>
  </conditionalFormatting>
  <conditionalFormatting sqref="A6:E33">
    <cfRule type="expression" dxfId="239" priority="69">
      <formula>IF($E6&lt;&gt;"",IF(_xlfn.RANK.EQ($E6,$E$6:$E$52,0)&lt;=5,TRUE,FALSE),FALSE)</formula>
    </cfRule>
  </conditionalFormatting>
  <conditionalFormatting sqref="A34:D36">
    <cfRule type="expression" dxfId="238" priority="25">
      <formula>$I34=2</formula>
    </cfRule>
    <cfRule type="expression" dxfId="237" priority="26">
      <formula>$I34=1</formula>
    </cfRule>
  </conditionalFormatting>
  <conditionalFormatting sqref="E34:E36">
    <cfRule type="duplicateValues" dxfId="236" priority="27"/>
    <cfRule type="expression" dxfId="235" priority="28">
      <formula>$I34=2</formula>
    </cfRule>
    <cfRule type="expression" dxfId="234" priority="29">
      <formula>$I34=1</formula>
    </cfRule>
  </conditionalFormatting>
  <conditionalFormatting sqref="A34:E36">
    <cfRule type="expression" dxfId="233" priority="30">
      <formula>IF($E34&lt;&gt;"",IF(_xlfn.RANK.EQ($E34,$E$6:$E$52,0)&lt;=5,TRUE,FALSE),FALSE)</formula>
    </cfRule>
  </conditionalFormatting>
  <conditionalFormatting sqref="F38">
    <cfRule type="duplicateValues" dxfId="232" priority="21"/>
    <cfRule type="expression" dxfId="231" priority="23">
      <formula>$I38=2</formula>
    </cfRule>
    <cfRule type="expression" dxfId="230" priority="24">
      <formula>$I38=1</formula>
    </cfRule>
  </conditionalFormatting>
  <conditionalFormatting sqref="F38">
    <cfRule type="expression" dxfId="229" priority="22">
      <formula>IF($E38&lt;&gt;"",IF(_xlfn.RANK.EQ($E38,$E$6:$E$55,0)&lt;=5,TRUE,FALSE),FALSE)</formula>
    </cfRule>
  </conditionalFormatting>
  <conditionalFormatting sqref="F6:F37">
    <cfRule type="expression" dxfId="228" priority="2">
      <formula>IF($E6&lt;&gt;"",IF(_xlfn.RANK.EQ($E6,$E$6:$E$55,0)&lt;=5,TRUE,FALSE),FALSE)</formula>
    </cfRule>
  </conditionalFormatting>
  <conditionalFormatting sqref="A37:D39">
    <cfRule type="expression" dxfId="227" priority="9">
      <formula>$I37=2</formula>
    </cfRule>
    <cfRule type="expression" dxfId="226" priority="10">
      <formula>$I37=1</formula>
    </cfRule>
  </conditionalFormatting>
  <conditionalFormatting sqref="E37:E39">
    <cfRule type="duplicateValues" dxfId="225" priority="11"/>
    <cfRule type="expression" dxfId="224" priority="12">
      <formula>$I37=2</formula>
    </cfRule>
    <cfRule type="expression" dxfId="223" priority="13">
      <formula>$I37=1</formula>
    </cfRule>
  </conditionalFormatting>
  <conditionalFormatting sqref="A37:E39">
    <cfRule type="expression" dxfId="222" priority="14">
      <formula>IF($E37&lt;&gt;"",IF(_xlfn.RANK.EQ($E37,$E$6:$E$52,0)&lt;=5,TRUE,FALSE),FALSE)</formula>
    </cfRule>
  </conditionalFormatting>
  <conditionalFormatting sqref="F39">
    <cfRule type="duplicateValues" dxfId="221" priority="5"/>
    <cfRule type="expression" dxfId="220" priority="7">
      <formula>$I39=2</formula>
    </cfRule>
    <cfRule type="expression" dxfId="219" priority="8">
      <formula>$I39=1</formula>
    </cfRule>
  </conditionalFormatting>
  <conditionalFormatting sqref="F39">
    <cfRule type="expression" dxfId="218" priority="6">
      <formula>IF($E39&lt;&gt;"",IF(_xlfn.RANK.EQ($E39,$E$6:$E$55,0)&lt;=5,TRUE,FALSE),FALSE)</formula>
    </cfRule>
  </conditionalFormatting>
  <conditionalFormatting sqref="F6:F37">
    <cfRule type="duplicateValues" dxfId="217" priority="1"/>
    <cfRule type="expression" dxfId="216" priority="3">
      <formula>$I6=2</formula>
    </cfRule>
    <cfRule type="expression" dxfId="215" priority="4">
      <formula>$I6=1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zoomScaleSheetLayoutView="100" workbookViewId="0">
      <selection activeCell="E14" sqref="E14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17" style="1" bestFit="1" customWidth="1"/>
    <col min="4" max="4" width="17.710937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15" t="s">
        <v>245</v>
      </c>
      <c r="B1" s="15"/>
      <c r="C1" s="15"/>
      <c r="D1" s="15"/>
      <c r="E1" s="15"/>
      <c r="F1" s="5"/>
    </row>
    <row r="2" spans="1:9" x14ac:dyDescent="0.25">
      <c r="A2" s="4" t="s">
        <v>4</v>
      </c>
      <c r="B2" s="4" t="s">
        <v>104</v>
      </c>
    </row>
    <row r="3" spans="1:9" x14ac:dyDescent="0.25">
      <c r="A3" s="4" t="s">
        <v>5</v>
      </c>
      <c r="B3" s="4" t="s">
        <v>42</v>
      </c>
      <c r="E3" s="10" t="s">
        <v>9</v>
      </c>
      <c r="F3" s="1" t="s">
        <v>12</v>
      </c>
    </row>
    <row r="5" spans="1:9" x14ac:dyDescent="0.25">
      <c r="A5" s="9" t="s">
        <v>8</v>
      </c>
      <c r="B5" s="9" t="s">
        <v>2</v>
      </c>
      <c r="C5" s="3" t="s">
        <v>0</v>
      </c>
      <c r="D5" s="3" t="s">
        <v>1</v>
      </c>
      <c r="E5" s="3" t="s">
        <v>3</v>
      </c>
      <c r="F5" s="3" t="s">
        <v>16</v>
      </c>
      <c r="I5" s="1" t="s">
        <v>6</v>
      </c>
    </row>
    <row r="6" spans="1:9" x14ac:dyDescent="0.25">
      <c r="A6" s="8">
        <v>11</v>
      </c>
      <c r="B6" s="8">
        <v>6215</v>
      </c>
      <c r="C6" s="1" t="s">
        <v>125</v>
      </c>
      <c r="D6" s="1" t="str">
        <f t="shared" ref="D6:D26" si="0">$B$2 &amp; " " &amp; $B$3</f>
        <v>Skovvangskolen 6. A</v>
      </c>
      <c r="E6" s="1">
        <v>100</v>
      </c>
      <c r="F6" s="12">
        <f t="shared" ref="F6:F32" si="1">IF(E6&lt;&gt;"",_xlfn.RANK.EQ(E6,$E$6:$E$32,0),"")</f>
        <v>1</v>
      </c>
      <c r="I6" s="1">
        <v>1</v>
      </c>
    </row>
    <row r="7" spans="1:9" x14ac:dyDescent="0.25">
      <c r="A7" s="8">
        <v>8</v>
      </c>
      <c r="B7" s="8">
        <v>6209</v>
      </c>
      <c r="C7" s="1" t="s">
        <v>120</v>
      </c>
      <c r="D7" s="1" t="str">
        <f t="shared" si="0"/>
        <v>Skovvangskolen 6. A</v>
      </c>
      <c r="E7" s="1">
        <v>96</v>
      </c>
      <c r="F7" s="12">
        <f t="shared" si="1"/>
        <v>2</v>
      </c>
      <c r="I7" s="1">
        <v>1</v>
      </c>
    </row>
    <row r="8" spans="1:9" x14ac:dyDescent="0.25">
      <c r="A8" s="8">
        <v>4</v>
      </c>
      <c r="B8" s="8">
        <v>6201</v>
      </c>
      <c r="C8" s="1" t="s">
        <v>112</v>
      </c>
      <c r="D8" s="1" t="str">
        <f t="shared" si="0"/>
        <v>Skovvangskolen 6. A</v>
      </c>
      <c r="E8" s="1">
        <v>90</v>
      </c>
      <c r="F8" s="12">
        <f t="shared" si="1"/>
        <v>3</v>
      </c>
      <c r="I8" s="1">
        <v>2</v>
      </c>
    </row>
    <row r="9" spans="1:9" x14ac:dyDescent="0.25">
      <c r="A9" s="8">
        <v>7</v>
      </c>
      <c r="B9" s="8">
        <v>6207</v>
      </c>
      <c r="C9" s="1" t="s">
        <v>118</v>
      </c>
      <c r="D9" s="1" t="str">
        <f t="shared" si="0"/>
        <v>Skovvangskolen 6. A</v>
      </c>
      <c r="E9" s="1">
        <v>81</v>
      </c>
      <c r="F9" s="12">
        <f t="shared" si="1"/>
        <v>4</v>
      </c>
      <c r="I9" s="1">
        <v>2</v>
      </c>
    </row>
    <row r="10" spans="1:9" x14ac:dyDescent="0.25">
      <c r="A10" s="8">
        <v>2</v>
      </c>
      <c r="B10" s="8">
        <v>6196</v>
      </c>
      <c r="C10" s="1" t="s">
        <v>107</v>
      </c>
      <c r="D10" s="1" t="str">
        <f t="shared" si="0"/>
        <v>Skovvangskolen 6. A</v>
      </c>
      <c r="E10" s="1">
        <v>78</v>
      </c>
      <c r="F10" s="12">
        <f t="shared" si="1"/>
        <v>5</v>
      </c>
      <c r="I10" s="1">
        <v>1</v>
      </c>
    </row>
    <row r="11" spans="1:9" x14ac:dyDescent="0.25">
      <c r="A11" s="8">
        <v>1</v>
      </c>
      <c r="B11" s="8">
        <v>6195</v>
      </c>
      <c r="C11" s="1" t="s">
        <v>106</v>
      </c>
      <c r="D11" s="1" t="str">
        <f t="shared" si="0"/>
        <v>Skovvangskolen 6. A</v>
      </c>
      <c r="E11" s="1">
        <v>72</v>
      </c>
      <c r="F11" s="12">
        <f t="shared" si="1"/>
        <v>6</v>
      </c>
      <c r="I11" s="1">
        <v>1</v>
      </c>
    </row>
    <row r="12" spans="1:9" x14ac:dyDescent="0.25">
      <c r="A12" s="8">
        <v>3</v>
      </c>
      <c r="B12" s="8">
        <v>6199</v>
      </c>
      <c r="C12" s="1" t="s">
        <v>110</v>
      </c>
      <c r="D12" s="1" t="str">
        <f t="shared" si="0"/>
        <v>Skovvangskolen 6. A</v>
      </c>
      <c r="E12" s="1">
        <v>70</v>
      </c>
      <c r="F12" s="12">
        <f t="shared" si="1"/>
        <v>7</v>
      </c>
      <c r="I12" s="1">
        <v>2</v>
      </c>
    </row>
    <row r="13" spans="1:9" x14ac:dyDescent="0.25">
      <c r="A13" s="8">
        <v>1</v>
      </c>
      <c r="B13" s="8">
        <v>6194</v>
      </c>
      <c r="C13" s="1" t="s">
        <v>105</v>
      </c>
      <c r="D13" s="1" t="str">
        <f t="shared" si="0"/>
        <v>Skovvangskolen 6. A</v>
      </c>
      <c r="E13" s="1">
        <v>67</v>
      </c>
      <c r="F13" s="12">
        <f t="shared" si="1"/>
        <v>8</v>
      </c>
      <c r="I13" s="1">
        <v>2</v>
      </c>
    </row>
    <row r="14" spans="1:9" x14ac:dyDescent="0.25">
      <c r="A14" s="8">
        <v>3</v>
      </c>
      <c r="B14" s="8">
        <v>6198</v>
      </c>
      <c r="C14" s="1" t="s">
        <v>109</v>
      </c>
      <c r="D14" s="1" t="str">
        <f t="shared" si="0"/>
        <v>Skovvangskolen 6. A</v>
      </c>
      <c r="E14" s="1">
        <v>58</v>
      </c>
      <c r="F14" s="12">
        <f t="shared" si="1"/>
        <v>9</v>
      </c>
      <c r="I14" s="1">
        <v>1</v>
      </c>
    </row>
    <row r="15" spans="1:9" x14ac:dyDescent="0.25">
      <c r="A15" s="8">
        <v>6</v>
      </c>
      <c r="B15" s="8">
        <v>6204</v>
      </c>
      <c r="C15" s="1" t="s">
        <v>115</v>
      </c>
      <c r="D15" s="1" t="str">
        <f t="shared" si="0"/>
        <v>Skovvangskolen 6. A</v>
      </c>
      <c r="E15" s="1">
        <v>54</v>
      </c>
      <c r="F15" s="12">
        <f t="shared" si="1"/>
        <v>10</v>
      </c>
      <c r="I15" s="1">
        <v>1</v>
      </c>
    </row>
    <row r="16" spans="1:9" x14ac:dyDescent="0.25">
      <c r="A16" s="8">
        <v>9</v>
      </c>
      <c r="B16" s="8">
        <v>6210</v>
      </c>
      <c r="C16" s="1" t="s">
        <v>121</v>
      </c>
      <c r="D16" s="1" t="str">
        <f t="shared" si="0"/>
        <v>Skovvangskolen 6. A</v>
      </c>
      <c r="E16" s="1">
        <v>52</v>
      </c>
      <c r="F16" s="12">
        <f t="shared" si="1"/>
        <v>11</v>
      </c>
      <c r="I16" s="1">
        <v>2</v>
      </c>
    </row>
    <row r="17" spans="1:9" x14ac:dyDescent="0.25">
      <c r="A17" s="8">
        <v>10</v>
      </c>
      <c r="B17" s="8">
        <v>6214</v>
      </c>
      <c r="C17" s="1" t="s">
        <v>124</v>
      </c>
      <c r="D17" s="1" t="str">
        <f t="shared" si="0"/>
        <v>Skovvangskolen 6. A</v>
      </c>
      <c r="E17" s="1">
        <v>52</v>
      </c>
      <c r="F17" s="12">
        <f t="shared" si="1"/>
        <v>11</v>
      </c>
      <c r="I17" s="1">
        <v>2</v>
      </c>
    </row>
    <row r="18" spans="1:9" x14ac:dyDescent="0.25">
      <c r="A18" s="8">
        <v>10</v>
      </c>
      <c r="B18" s="8">
        <v>6212</v>
      </c>
      <c r="C18" s="1" t="s">
        <v>123</v>
      </c>
      <c r="D18" s="1" t="str">
        <f t="shared" si="0"/>
        <v>Skovvangskolen 6. A</v>
      </c>
      <c r="E18" s="1">
        <v>50</v>
      </c>
      <c r="F18" s="12">
        <f t="shared" si="1"/>
        <v>13</v>
      </c>
      <c r="I18" s="1">
        <v>1</v>
      </c>
    </row>
    <row r="19" spans="1:9" ht="14.45" x14ac:dyDescent="0.3">
      <c r="A19" s="8">
        <v>8</v>
      </c>
      <c r="B19" s="8">
        <v>6208</v>
      </c>
      <c r="C19" s="1" t="s">
        <v>119</v>
      </c>
      <c r="D19" s="1" t="str">
        <f t="shared" si="0"/>
        <v>Skovvangskolen 6. A</v>
      </c>
      <c r="E19" s="1">
        <v>42</v>
      </c>
      <c r="F19" s="12">
        <f t="shared" si="1"/>
        <v>14</v>
      </c>
      <c r="I19" s="1">
        <v>1</v>
      </c>
    </row>
    <row r="20" spans="1:9" ht="14.45" x14ac:dyDescent="0.3">
      <c r="A20" s="8">
        <v>7</v>
      </c>
      <c r="B20" s="8">
        <v>6206</v>
      </c>
      <c r="C20" s="1" t="s">
        <v>117</v>
      </c>
      <c r="D20" s="1" t="str">
        <f t="shared" si="0"/>
        <v>Skovvangskolen 6. A</v>
      </c>
      <c r="E20" s="1">
        <v>39</v>
      </c>
      <c r="F20" s="12">
        <f t="shared" si="1"/>
        <v>15</v>
      </c>
      <c r="I20" s="1">
        <v>2</v>
      </c>
    </row>
    <row r="21" spans="1:9" ht="14.45" x14ac:dyDescent="0.3">
      <c r="A21" s="8">
        <v>5</v>
      </c>
      <c r="B21" s="8">
        <v>6203</v>
      </c>
      <c r="C21" s="1" t="s">
        <v>114</v>
      </c>
      <c r="D21" s="1" t="str">
        <f t="shared" si="0"/>
        <v>Skovvangskolen 6. A</v>
      </c>
      <c r="E21" s="1">
        <v>26</v>
      </c>
      <c r="F21" s="12">
        <f t="shared" si="1"/>
        <v>16</v>
      </c>
      <c r="I21" s="1">
        <v>2</v>
      </c>
    </row>
    <row r="22" spans="1:9" ht="14.45" x14ac:dyDescent="0.3">
      <c r="A22" s="8">
        <v>2</v>
      </c>
      <c r="B22" s="8">
        <v>6197</v>
      </c>
      <c r="C22" s="1" t="s">
        <v>108</v>
      </c>
      <c r="D22" s="1" t="str">
        <f t="shared" si="0"/>
        <v>Skovvangskolen 6. A</v>
      </c>
      <c r="F22" s="12" t="str">
        <f t="shared" si="1"/>
        <v/>
      </c>
      <c r="I22" s="1">
        <v>1</v>
      </c>
    </row>
    <row r="23" spans="1:9" ht="14.45" x14ac:dyDescent="0.3">
      <c r="A23" s="8">
        <v>4</v>
      </c>
      <c r="B23" s="8">
        <v>6200</v>
      </c>
      <c r="C23" s="1" t="s">
        <v>111</v>
      </c>
      <c r="D23" s="1" t="str">
        <f t="shared" si="0"/>
        <v>Skovvangskolen 6. A</v>
      </c>
      <c r="F23" s="12" t="str">
        <f t="shared" si="1"/>
        <v/>
      </c>
      <c r="I23" s="1">
        <v>1</v>
      </c>
    </row>
    <row r="24" spans="1:9" ht="14.45" x14ac:dyDescent="0.3">
      <c r="A24" s="8">
        <v>5</v>
      </c>
      <c r="B24" s="8">
        <v>6202</v>
      </c>
      <c r="C24" s="1" t="s">
        <v>113</v>
      </c>
      <c r="D24" s="1" t="str">
        <f t="shared" si="0"/>
        <v>Skovvangskolen 6. A</v>
      </c>
      <c r="F24" s="12" t="str">
        <f t="shared" si="1"/>
        <v/>
      </c>
      <c r="I24" s="1">
        <v>2</v>
      </c>
    </row>
    <row r="25" spans="1:9" ht="14.45" x14ac:dyDescent="0.3">
      <c r="A25" s="8">
        <v>6</v>
      </c>
      <c r="B25" s="8">
        <v>6205</v>
      </c>
      <c r="C25" s="1" t="s">
        <v>116</v>
      </c>
      <c r="D25" s="1" t="str">
        <f t="shared" si="0"/>
        <v>Skovvangskolen 6. A</v>
      </c>
      <c r="F25" s="12" t="str">
        <f t="shared" si="1"/>
        <v/>
      </c>
      <c r="I25" s="1">
        <v>2</v>
      </c>
    </row>
    <row r="26" spans="1:9" x14ac:dyDescent="0.25">
      <c r="A26" s="8">
        <v>9</v>
      </c>
      <c r="B26" s="8">
        <v>6211</v>
      </c>
      <c r="C26" s="1" t="s">
        <v>122</v>
      </c>
      <c r="D26" s="1" t="str">
        <f t="shared" si="0"/>
        <v>Skovvangskolen 6. A</v>
      </c>
      <c r="F26" s="12" t="str">
        <f t="shared" si="1"/>
        <v/>
      </c>
      <c r="I26" s="1">
        <v>1</v>
      </c>
    </row>
    <row r="27" spans="1:9" ht="14.45" x14ac:dyDescent="0.3">
      <c r="F27" s="12" t="str">
        <f t="shared" si="1"/>
        <v/>
      </c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F28" s="12" t="str">
        <f t="shared" si="1"/>
        <v/>
      </c>
      <c r="G28" s="1" t="str">
        <f t="shared" si="2"/>
        <v/>
      </c>
      <c r="I28" s="1">
        <v>2</v>
      </c>
    </row>
    <row r="29" spans="1:9" x14ac:dyDescent="0.25">
      <c r="F29" s="12" t="str">
        <f t="shared" si="1"/>
        <v/>
      </c>
      <c r="G29" s="1" t="str">
        <f t="shared" si="2"/>
        <v/>
      </c>
      <c r="I29" s="1">
        <v>2</v>
      </c>
    </row>
    <row r="30" spans="1:9" x14ac:dyDescent="0.25">
      <c r="F30" s="12" t="str">
        <f t="shared" si="1"/>
        <v/>
      </c>
      <c r="G30" s="1" t="str">
        <f t="shared" si="2"/>
        <v/>
      </c>
      <c r="I30" s="1">
        <v>1</v>
      </c>
    </row>
    <row r="31" spans="1:9" x14ac:dyDescent="0.25">
      <c r="F31" s="12" t="str">
        <f t="shared" si="1"/>
        <v/>
      </c>
      <c r="G31" s="1" t="str">
        <f t="shared" si="2"/>
        <v/>
      </c>
      <c r="I31" s="1">
        <v>1</v>
      </c>
    </row>
    <row r="32" spans="1:9" x14ac:dyDescent="0.25">
      <c r="F32" s="12" t="str">
        <f t="shared" si="1"/>
        <v/>
      </c>
      <c r="G32" s="1" t="str">
        <f t="shared" si="2"/>
        <v/>
      </c>
      <c r="I32" s="1">
        <v>2</v>
      </c>
    </row>
    <row r="33" spans="4:9" x14ac:dyDescent="0.25">
      <c r="D33" s="1" t="s">
        <v>239</v>
      </c>
      <c r="E33" s="1">
        <f>IF(COUNTA(E6:E32)=0,"",AVERAGE(E6:E32))</f>
        <v>64.1875</v>
      </c>
      <c r="F33" s="12"/>
      <c r="I33" s="1">
        <v>2</v>
      </c>
    </row>
  </sheetData>
  <autoFilter ref="A5:F32">
    <sortState ref="A6:F32">
      <sortCondition descending="1" ref="E5:E32"/>
    </sortState>
  </autoFilter>
  <mergeCells count="1">
    <mergeCell ref="A1:E1"/>
  </mergeCells>
  <conditionalFormatting sqref="A6:A33 C6:D31 C32:C33">
    <cfRule type="expression" dxfId="214" priority="26">
      <formula>$I6=2</formula>
    </cfRule>
    <cfRule type="expression" dxfId="213" priority="27">
      <formula>$I6=1</formula>
    </cfRule>
  </conditionalFormatting>
  <conditionalFormatting sqref="E6:E31">
    <cfRule type="duplicateValues" dxfId="212" priority="22"/>
    <cfRule type="expression" dxfId="211" priority="24">
      <formula>$I6=2</formula>
    </cfRule>
    <cfRule type="expression" dxfId="210" priority="25">
      <formula>$I6=1</formula>
    </cfRule>
  </conditionalFormatting>
  <conditionalFormatting sqref="A6:A33 C6:E31 C32:C33">
    <cfRule type="expression" dxfId="209" priority="23">
      <formula>IF($E6&lt;&gt;"",IF(_xlfn.RANK.EQ($E6,$E$6:$E$55,0)&lt;=5,TRUE,FALSE),FALSE)</formula>
    </cfRule>
  </conditionalFormatting>
  <conditionalFormatting sqref="B6:B33">
    <cfRule type="expression" dxfId="208" priority="20">
      <formula>$I6=2</formula>
    </cfRule>
    <cfRule type="expression" dxfId="207" priority="21">
      <formula>$I6=1</formula>
    </cfRule>
  </conditionalFormatting>
  <conditionalFormatting sqref="B6:B33">
    <cfRule type="expression" dxfId="206" priority="19">
      <formula>IF($E6&lt;&gt;"",IF(_xlfn.RANK.EQ($E6,$E$6:$E$55,0)&lt;=5,TRUE,FALSE),FALSE)</formula>
    </cfRule>
  </conditionalFormatting>
  <conditionalFormatting sqref="F6:F31">
    <cfRule type="duplicateValues" dxfId="205" priority="15"/>
    <cfRule type="expression" dxfId="204" priority="17">
      <formula>$I6=2</formula>
    </cfRule>
    <cfRule type="expression" dxfId="203" priority="18">
      <formula>$I6=1</formula>
    </cfRule>
  </conditionalFormatting>
  <conditionalFormatting sqref="F6:F31">
    <cfRule type="expression" dxfId="202" priority="16">
      <formula>IF($E6&lt;&gt;"",IF(_xlfn.RANK.EQ($E6,$E$6:$E$55,0)&lt;=5,TRUE,FALSE),FALSE)</formula>
    </cfRule>
  </conditionalFormatting>
  <conditionalFormatting sqref="F6:F32">
    <cfRule type="duplicateValues" dxfId="201" priority="11"/>
    <cfRule type="expression" dxfId="200" priority="13">
      <formula>$I6=2</formula>
    </cfRule>
    <cfRule type="expression" dxfId="199" priority="14">
      <formula>$I6=1</formula>
    </cfRule>
  </conditionalFormatting>
  <conditionalFormatting sqref="F6:F32">
    <cfRule type="expression" dxfId="198" priority="12">
      <formula>IF($E6&lt;&gt;"",IF(_xlfn.RANK.EQ($E6,$E$6:$E$55,0)&lt;=5,TRUE,FALSE),FALSE)</formula>
    </cfRule>
  </conditionalFormatting>
  <conditionalFormatting sqref="D32:D33">
    <cfRule type="expression" dxfId="197" priority="5">
      <formula>$I32=2</formula>
    </cfRule>
    <cfRule type="expression" dxfId="196" priority="6">
      <formula>$I32=1</formula>
    </cfRule>
  </conditionalFormatting>
  <conditionalFormatting sqref="E32:E33">
    <cfRule type="duplicateValues" dxfId="195" priority="7"/>
    <cfRule type="expression" dxfId="194" priority="8">
      <formula>$I32=2</formula>
    </cfRule>
    <cfRule type="expression" dxfId="193" priority="9">
      <formula>$I32=1</formula>
    </cfRule>
  </conditionalFormatting>
  <conditionalFormatting sqref="D32:E33">
    <cfRule type="expression" dxfId="192" priority="10">
      <formula>IF($E32&lt;&gt;"",IF(_xlfn.RANK.EQ($E32,$E$6:$E$52,0)&lt;=5,TRUE,FALSE),FALSE)</formula>
    </cfRule>
  </conditionalFormatting>
  <conditionalFormatting sqref="F33">
    <cfRule type="duplicateValues" dxfId="191" priority="1"/>
    <cfRule type="expression" dxfId="190" priority="3">
      <formula>$I33=2</formula>
    </cfRule>
    <cfRule type="expression" dxfId="189" priority="4">
      <formula>$I33=1</formula>
    </cfRule>
  </conditionalFormatting>
  <conditionalFormatting sqref="F33">
    <cfRule type="expression" dxfId="188" priority="2">
      <formula>IF($E33&lt;&gt;"",IF(_xlfn.RANK.EQ($E33,$E$6:$E$55,0)&lt;=5,TRUE,FALSE),FALSE)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zoomScaleSheetLayoutView="100" workbookViewId="0">
      <selection activeCell="C6" sqref="C6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12.7109375" style="1" bestFit="1" customWidth="1"/>
    <col min="4" max="4" width="17.710937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15" t="s">
        <v>245</v>
      </c>
      <c r="B1" s="15"/>
      <c r="C1" s="15"/>
      <c r="D1" s="15"/>
      <c r="E1" s="15"/>
      <c r="F1" s="5"/>
    </row>
    <row r="2" spans="1:9" x14ac:dyDescent="0.25">
      <c r="A2" s="4" t="s">
        <v>4</v>
      </c>
      <c r="B2" s="4" t="s">
        <v>104</v>
      </c>
    </row>
    <row r="3" spans="1:9" x14ac:dyDescent="0.25">
      <c r="A3" s="4" t="s">
        <v>5</v>
      </c>
      <c r="B3" s="4" t="s">
        <v>126</v>
      </c>
      <c r="E3" s="10" t="s">
        <v>9</v>
      </c>
      <c r="F3" s="1" t="s">
        <v>12</v>
      </c>
    </row>
    <row r="5" spans="1:9" x14ac:dyDescent="0.25">
      <c r="A5" s="9" t="s">
        <v>8</v>
      </c>
      <c r="B5" s="9" t="s">
        <v>2</v>
      </c>
      <c r="C5" s="3" t="s">
        <v>0</v>
      </c>
      <c r="D5" s="3" t="s">
        <v>1</v>
      </c>
      <c r="E5" s="3" t="s">
        <v>3</v>
      </c>
      <c r="F5" s="3" t="s">
        <v>16</v>
      </c>
      <c r="I5" s="1" t="s">
        <v>6</v>
      </c>
    </row>
    <row r="6" spans="1:9" x14ac:dyDescent="0.25">
      <c r="A6" s="8">
        <v>13</v>
      </c>
      <c r="B6" s="8">
        <v>6219</v>
      </c>
      <c r="C6" s="1" t="s">
        <v>129</v>
      </c>
      <c r="D6" s="1" t="str">
        <f t="shared" ref="D6:D25" si="0">$B$2 &amp; " " &amp; $B$3</f>
        <v>Skovvangskolen 6. B</v>
      </c>
      <c r="E6" s="1">
        <v>99</v>
      </c>
      <c r="F6" s="12">
        <f t="shared" ref="F6:F25" si="1">IF(E6&lt;&gt;"",_xlfn.RANK.EQ(E6,$E$6:$E$32,0),"")</f>
        <v>1</v>
      </c>
      <c r="I6" s="1">
        <v>1</v>
      </c>
    </row>
    <row r="7" spans="1:9" x14ac:dyDescent="0.25">
      <c r="A7" s="8">
        <v>20</v>
      </c>
      <c r="B7" s="8">
        <v>6252</v>
      </c>
      <c r="C7" s="1" t="s">
        <v>144</v>
      </c>
      <c r="D7" s="1" t="str">
        <f t="shared" si="0"/>
        <v>Skovvangskolen 6. B</v>
      </c>
      <c r="E7" s="1">
        <v>94</v>
      </c>
      <c r="F7" s="12">
        <f t="shared" si="1"/>
        <v>2</v>
      </c>
      <c r="I7" s="1">
        <v>1</v>
      </c>
    </row>
    <row r="8" spans="1:9" x14ac:dyDescent="0.25">
      <c r="A8" s="8">
        <v>21</v>
      </c>
      <c r="B8" s="8">
        <v>6259</v>
      </c>
      <c r="C8" s="1" t="s">
        <v>145</v>
      </c>
      <c r="D8" s="1" t="str">
        <f t="shared" si="0"/>
        <v>Skovvangskolen 6. B</v>
      </c>
      <c r="E8" s="1">
        <v>91</v>
      </c>
      <c r="F8" s="12">
        <f t="shared" si="1"/>
        <v>3</v>
      </c>
      <c r="I8" s="1">
        <v>2</v>
      </c>
    </row>
    <row r="9" spans="1:9" x14ac:dyDescent="0.25">
      <c r="A9" s="8">
        <v>19</v>
      </c>
      <c r="B9" s="8">
        <v>6246</v>
      </c>
      <c r="C9" s="1" t="s">
        <v>141</v>
      </c>
      <c r="D9" s="1" t="str">
        <f t="shared" si="0"/>
        <v>Skovvangskolen 6. B</v>
      </c>
      <c r="E9" s="1">
        <v>89</v>
      </c>
      <c r="F9" s="12">
        <f t="shared" si="1"/>
        <v>4</v>
      </c>
      <c r="I9" s="1">
        <v>2</v>
      </c>
    </row>
    <row r="10" spans="1:9" x14ac:dyDescent="0.25">
      <c r="A10" s="8">
        <v>16</v>
      </c>
      <c r="B10" s="8">
        <v>6228</v>
      </c>
      <c r="C10" s="1" t="s">
        <v>135</v>
      </c>
      <c r="D10" s="1" t="str">
        <f t="shared" si="0"/>
        <v>Skovvangskolen 6. B</v>
      </c>
      <c r="E10" s="1">
        <v>82</v>
      </c>
      <c r="F10" s="12">
        <f t="shared" si="1"/>
        <v>5</v>
      </c>
      <c r="I10" s="1">
        <v>1</v>
      </c>
    </row>
    <row r="11" spans="1:9" x14ac:dyDescent="0.25">
      <c r="A11" s="8">
        <v>20</v>
      </c>
      <c r="B11" s="8">
        <v>6250</v>
      </c>
      <c r="C11" s="1" t="s">
        <v>143</v>
      </c>
      <c r="D11" s="1" t="str">
        <f t="shared" si="0"/>
        <v>Skovvangskolen 6. B</v>
      </c>
      <c r="E11" s="1">
        <v>68</v>
      </c>
      <c r="F11" s="12">
        <f t="shared" si="1"/>
        <v>6</v>
      </c>
      <c r="I11" s="1">
        <v>1</v>
      </c>
    </row>
    <row r="12" spans="1:9" x14ac:dyDescent="0.25">
      <c r="A12" s="8">
        <v>15</v>
      </c>
      <c r="B12" s="8">
        <v>6225</v>
      </c>
      <c r="C12" s="1" t="s">
        <v>133</v>
      </c>
      <c r="D12" s="1" t="str">
        <f t="shared" si="0"/>
        <v>Skovvangskolen 6. B</v>
      </c>
      <c r="E12" s="1">
        <v>68</v>
      </c>
      <c r="F12" s="12">
        <f t="shared" si="1"/>
        <v>6</v>
      </c>
      <c r="I12" s="1">
        <v>2</v>
      </c>
    </row>
    <row r="13" spans="1:9" x14ac:dyDescent="0.25">
      <c r="A13" s="8">
        <v>21</v>
      </c>
      <c r="B13" s="8">
        <v>6261</v>
      </c>
      <c r="C13" s="1" t="s">
        <v>146</v>
      </c>
      <c r="D13" s="1" t="str">
        <f t="shared" si="0"/>
        <v>Skovvangskolen 6. B</v>
      </c>
      <c r="E13" s="1">
        <v>65</v>
      </c>
      <c r="F13" s="12">
        <f t="shared" si="1"/>
        <v>8</v>
      </c>
      <c r="I13" s="1">
        <v>2</v>
      </c>
    </row>
    <row r="14" spans="1:9" x14ac:dyDescent="0.25">
      <c r="A14" s="8">
        <v>16</v>
      </c>
      <c r="B14" s="8">
        <v>6229</v>
      </c>
      <c r="C14" s="1" t="s">
        <v>136</v>
      </c>
      <c r="D14" s="1" t="str">
        <f t="shared" si="0"/>
        <v>Skovvangskolen 6. B</v>
      </c>
      <c r="E14" s="1">
        <v>57</v>
      </c>
      <c r="F14" s="12">
        <f t="shared" si="1"/>
        <v>9</v>
      </c>
      <c r="I14" s="1">
        <v>1</v>
      </c>
    </row>
    <row r="15" spans="1:9" x14ac:dyDescent="0.25">
      <c r="A15" s="8">
        <v>17</v>
      </c>
      <c r="B15" s="8">
        <v>6230</v>
      </c>
      <c r="C15" s="1" t="s">
        <v>137</v>
      </c>
      <c r="D15" s="1" t="str">
        <f t="shared" si="0"/>
        <v>Skovvangskolen 6. B</v>
      </c>
      <c r="E15" s="1">
        <v>54</v>
      </c>
      <c r="F15" s="12">
        <f t="shared" si="1"/>
        <v>10</v>
      </c>
      <c r="I15" s="1">
        <v>1</v>
      </c>
    </row>
    <row r="16" spans="1:9" x14ac:dyDescent="0.25">
      <c r="A16" s="8">
        <v>15</v>
      </c>
      <c r="B16" s="8">
        <v>6226</v>
      </c>
      <c r="C16" s="1" t="s">
        <v>134</v>
      </c>
      <c r="D16" s="1" t="str">
        <f t="shared" si="0"/>
        <v>Skovvangskolen 6. B</v>
      </c>
      <c r="E16" s="1">
        <v>48</v>
      </c>
      <c r="F16" s="12">
        <f t="shared" si="1"/>
        <v>11</v>
      </c>
      <c r="I16" s="1">
        <v>2</v>
      </c>
    </row>
    <row r="17" spans="1:9" x14ac:dyDescent="0.25">
      <c r="A17" s="8">
        <v>18</v>
      </c>
      <c r="B17" s="8">
        <v>6235</v>
      </c>
      <c r="C17" s="1" t="s">
        <v>139</v>
      </c>
      <c r="D17" s="1" t="str">
        <f t="shared" si="0"/>
        <v>Skovvangskolen 6. B</v>
      </c>
      <c r="E17" s="1">
        <v>46</v>
      </c>
      <c r="F17" s="12">
        <f t="shared" si="1"/>
        <v>12</v>
      </c>
      <c r="I17" s="1">
        <v>2</v>
      </c>
    </row>
    <row r="18" spans="1:9" x14ac:dyDescent="0.25">
      <c r="A18" s="8">
        <v>14</v>
      </c>
      <c r="B18" s="8">
        <v>6224</v>
      </c>
      <c r="C18" s="1" t="s">
        <v>132</v>
      </c>
      <c r="D18" s="1" t="str">
        <f t="shared" si="0"/>
        <v>Skovvangskolen 6. B</v>
      </c>
      <c r="E18" s="1">
        <v>46</v>
      </c>
      <c r="F18" s="12">
        <f t="shared" si="1"/>
        <v>12</v>
      </c>
      <c r="I18" s="1">
        <v>1</v>
      </c>
    </row>
    <row r="19" spans="1:9" ht="14.45" x14ac:dyDescent="0.3">
      <c r="A19" s="8">
        <v>13</v>
      </c>
      <c r="B19" s="8">
        <v>6221</v>
      </c>
      <c r="C19" s="1" t="s">
        <v>130</v>
      </c>
      <c r="D19" s="1" t="str">
        <f t="shared" si="0"/>
        <v>Skovvangskolen 6. B</v>
      </c>
      <c r="E19" s="1">
        <v>43</v>
      </c>
      <c r="F19" s="12">
        <f t="shared" si="1"/>
        <v>14</v>
      </c>
      <c r="I19" s="1">
        <v>1</v>
      </c>
    </row>
    <row r="20" spans="1:9" ht="14.45" x14ac:dyDescent="0.3">
      <c r="A20" s="8">
        <v>18</v>
      </c>
      <c r="B20" s="8">
        <v>6242</v>
      </c>
      <c r="C20" s="1" t="s">
        <v>140</v>
      </c>
      <c r="D20" s="1" t="str">
        <f t="shared" si="0"/>
        <v>Skovvangskolen 6. B</v>
      </c>
      <c r="E20" s="1">
        <v>34</v>
      </c>
      <c r="F20" s="12">
        <f t="shared" si="1"/>
        <v>15</v>
      </c>
      <c r="I20" s="1">
        <v>2</v>
      </c>
    </row>
    <row r="21" spans="1:9" ht="14.45" x14ac:dyDescent="0.3">
      <c r="A21" s="8">
        <v>17</v>
      </c>
      <c r="B21" s="8">
        <v>6233</v>
      </c>
      <c r="C21" s="1" t="s">
        <v>138</v>
      </c>
      <c r="D21" s="1" t="str">
        <f t="shared" si="0"/>
        <v>Skovvangskolen 6. B</v>
      </c>
      <c r="E21" s="1">
        <v>33</v>
      </c>
      <c r="F21" s="12">
        <f t="shared" si="1"/>
        <v>16</v>
      </c>
      <c r="I21" s="1">
        <v>2</v>
      </c>
    </row>
    <row r="22" spans="1:9" ht="14.45" x14ac:dyDescent="0.3">
      <c r="A22" s="8">
        <v>12</v>
      </c>
      <c r="B22" s="8">
        <v>6218</v>
      </c>
      <c r="C22" s="1" t="s">
        <v>128</v>
      </c>
      <c r="D22" s="1" t="str">
        <f t="shared" si="0"/>
        <v>Skovvangskolen 6. B</v>
      </c>
      <c r="E22" s="1">
        <v>31</v>
      </c>
      <c r="F22" s="12">
        <f t="shared" si="1"/>
        <v>17</v>
      </c>
      <c r="I22" s="1">
        <v>1</v>
      </c>
    </row>
    <row r="23" spans="1:9" ht="14.45" x14ac:dyDescent="0.3">
      <c r="A23" s="8">
        <v>12</v>
      </c>
      <c r="B23" s="8">
        <v>6217</v>
      </c>
      <c r="C23" s="1" t="s">
        <v>127</v>
      </c>
      <c r="D23" s="1" t="str">
        <f t="shared" si="0"/>
        <v>Skovvangskolen 6. B</v>
      </c>
      <c r="E23" s="1">
        <v>30</v>
      </c>
      <c r="F23" s="12">
        <f t="shared" si="1"/>
        <v>18</v>
      </c>
      <c r="I23" s="1">
        <v>1</v>
      </c>
    </row>
    <row r="24" spans="1:9" ht="14.45" x14ac:dyDescent="0.3">
      <c r="A24" s="8">
        <v>14</v>
      </c>
      <c r="B24" s="8">
        <v>6222</v>
      </c>
      <c r="C24" s="1" t="s">
        <v>131</v>
      </c>
      <c r="D24" s="1" t="str">
        <f t="shared" si="0"/>
        <v>Skovvangskolen 6. B</v>
      </c>
      <c r="E24" s="1">
        <v>18</v>
      </c>
      <c r="F24" s="12">
        <f t="shared" si="1"/>
        <v>19</v>
      </c>
      <c r="I24" s="1">
        <v>2</v>
      </c>
    </row>
    <row r="25" spans="1:9" ht="14.45" x14ac:dyDescent="0.3">
      <c r="A25" s="8">
        <v>19</v>
      </c>
      <c r="B25" s="8">
        <v>6247</v>
      </c>
      <c r="C25" s="1" t="s">
        <v>142</v>
      </c>
      <c r="D25" s="1" t="str">
        <f t="shared" si="0"/>
        <v>Skovvangskolen 6. B</v>
      </c>
      <c r="F25" s="12" t="str">
        <f t="shared" si="1"/>
        <v/>
      </c>
      <c r="I25" s="1">
        <v>2</v>
      </c>
    </row>
    <row r="26" spans="1:9" ht="14.45" x14ac:dyDescent="0.3">
      <c r="F26" s="12"/>
      <c r="I26" s="1">
        <v>1</v>
      </c>
    </row>
    <row r="27" spans="1:9" ht="14.45" x14ac:dyDescent="0.3">
      <c r="F27" s="12" t="str">
        <f t="shared" ref="F27:F32" si="2">IF(E27&lt;&gt;"",_xlfn.RANK.EQ(E27,$E$6:$E$32,0),"")</f>
        <v/>
      </c>
      <c r="G27" s="1" t="str">
        <f t="shared" ref="G27:G32" si="3">IF(E27&lt;&gt;"",_xlfn.RANK.EQ(E27,$E$6:$E$33,0),"")</f>
        <v/>
      </c>
      <c r="I27" s="1">
        <v>1</v>
      </c>
    </row>
    <row r="28" spans="1:9" ht="14.45" x14ac:dyDescent="0.3">
      <c r="F28" s="12" t="str">
        <f t="shared" si="2"/>
        <v/>
      </c>
      <c r="G28" s="1" t="str">
        <f t="shared" si="3"/>
        <v/>
      </c>
      <c r="I28" s="1">
        <v>2</v>
      </c>
    </row>
    <row r="29" spans="1:9" x14ac:dyDescent="0.25">
      <c r="F29" s="12" t="str">
        <f t="shared" si="2"/>
        <v/>
      </c>
      <c r="G29" s="1" t="str">
        <f t="shared" si="3"/>
        <v/>
      </c>
      <c r="I29" s="1">
        <v>2</v>
      </c>
    </row>
    <row r="30" spans="1:9" x14ac:dyDescent="0.25">
      <c r="F30" s="12" t="str">
        <f t="shared" si="2"/>
        <v/>
      </c>
      <c r="G30" s="1" t="str">
        <f t="shared" si="3"/>
        <v/>
      </c>
      <c r="I30" s="1">
        <v>1</v>
      </c>
    </row>
    <row r="31" spans="1:9" x14ac:dyDescent="0.25">
      <c r="F31" s="12" t="str">
        <f t="shared" si="2"/>
        <v/>
      </c>
      <c r="G31" s="1" t="str">
        <f t="shared" si="3"/>
        <v/>
      </c>
      <c r="I31" s="1">
        <v>1</v>
      </c>
    </row>
    <row r="32" spans="1:9" x14ac:dyDescent="0.25">
      <c r="F32" s="12" t="str">
        <f t="shared" si="2"/>
        <v/>
      </c>
      <c r="G32" s="1" t="str">
        <f t="shared" si="3"/>
        <v/>
      </c>
      <c r="I32" s="1">
        <v>2</v>
      </c>
    </row>
    <row r="33" spans="4:9" x14ac:dyDescent="0.25">
      <c r="D33" s="1" t="s">
        <v>239</v>
      </c>
      <c r="E33" s="1">
        <f>IF(COUNTA(E6:E32)=0,"",AVERAGE(E6:E32))</f>
        <v>57.684210526315788</v>
      </c>
      <c r="F33" s="12"/>
      <c r="I33" s="1">
        <v>2</v>
      </c>
    </row>
  </sheetData>
  <autoFilter ref="A5:F32">
    <sortState ref="A6:F32">
      <sortCondition descending="1" ref="E5:E32"/>
    </sortState>
  </autoFilter>
  <mergeCells count="1">
    <mergeCell ref="A1:E1"/>
  </mergeCells>
  <conditionalFormatting sqref="A6:A33 C6:D31 C32:C33">
    <cfRule type="expression" dxfId="187" priority="32">
      <formula>$I6=2</formula>
    </cfRule>
    <cfRule type="expression" dxfId="186" priority="33">
      <formula>$I6=1</formula>
    </cfRule>
  </conditionalFormatting>
  <conditionalFormatting sqref="E6:E31">
    <cfRule type="duplicateValues" dxfId="185" priority="28"/>
    <cfRule type="expression" dxfId="184" priority="30">
      <formula>$I6=2</formula>
    </cfRule>
    <cfRule type="expression" dxfId="183" priority="31">
      <formula>$I6=1</formula>
    </cfRule>
  </conditionalFormatting>
  <conditionalFormatting sqref="A6:A33 C6:E31 C32:C33">
    <cfRule type="expression" dxfId="182" priority="29">
      <formula>IF($E6&lt;&gt;"",IF(_xlfn.RANK.EQ($E6,$E$6:$E$55,0)&lt;=5,TRUE,FALSE),FALSE)</formula>
    </cfRule>
  </conditionalFormatting>
  <conditionalFormatting sqref="B6:B33">
    <cfRule type="expression" dxfId="181" priority="26">
      <formula>$I6=2</formula>
    </cfRule>
    <cfRule type="expression" dxfId="180" priority="27">
      <formula>$I6=1</formula>
    </cfRule>
  </conditionalFormatting>
  <conditionalFormatting sqref="B6:B33">
    <cfRule type="expression" dxfId="179" priority="25">
      <formula>IF($E6&lt;&gt;"",IF(_xlfn.RANK.EQ($E6,$E$6:$E$55,0)&lt;=5,TRUE,FALSE),FALSE)</formula>
    </cfRule>
  </conditionalFormatting>
  <conditionalFormatting sqref="F6:F32">
    <cfRule type="duplicateValues" dxfId="178" priority="17"/>
    <cfRule type="expression" dxfId="177" priority="19">
      <formula>$I6=2</formula>
    </cfRule>
    <cfRule type="expression" dxfId="176" priority="20">
      <formula>$I6=1</formula>
    </cfRule>
  </conditionalFormatting>
  <conditionalFormatting sqref="F6:F32">
    <cfRule type="expression" dxfId="175" priority="18">
      <formula>IF($E6&lt;&gt;"",IF(_xlfn.RANK.EQ($E6,$E$6:$E$55,0)&lt;=5,TRUE,FALSE),FALSE)</formula>
    </cfRule>
  </conditionalFormatting>
  <conditionalFormatting sqref="D32">
    <cfRule type="expression" dxfId="174" priority="11">
      <formula>$I32=2</formula>
    </cfRule>
    <cfRule type="expression" dxfId="173" priority="12">
      <formula>$I32=1</formula>
    </cfRule>
  </conditionalFormatting>
  <conditionalFormatting sqref="E32">
    <cfRule type="duplicateValues" dxfId="172" priority="13"/>
    <cfRule type="expression" dxfId="171" priority="14">
      <formula>$I32=2</formula>
    </cfRule>
    <cfRule type="expression" dxfId="170" priority="15">
      <formula>$I32=1</formula>
    </cfRule>
  </conditionalFormatting>
  <conditionalFormatting sqref="D32:E32">
    <cfRule type="expression" dxfId="169" priority="16">
      <formula>IF($E32&lt;&gt;"",IF(_xlfn.RANK.EQ($E32,$E$6:$E$52,0)&lt;=5,TRUE,FALSE),FALSE)</formula>
    </cfRule>
  </conditionalFormatting>
  <conditionalFormatting sqref="F33">
    <cfRule type="duplicateValues" dxfId="168" priority="7"/>
    <cfRule type="expression" dxfId="167" priority="9">
      <formula>$I33=2</formula>
    </cfRule>
    <cfRule type="expression" dxfId="166" priority="10">
      <formula>$I33=1</formula>
    </cfRule>
  </conditionalFormatting>
  <conditionalFormatting sqref="F33">
    <cfRule type="expression" dxfId="165" priority="8">
      <formula>IF($E33&lt;&gt;"",IF(_xlfn.RANK.EQ($E33,$E$6:$E$55,0)&lt;=5,TRUE,FALSE),FALSE)</formula>
    </cfRule>
  </conditionalFormatting>
  <conditionalFormatting sqref="D33">
    <cfRule type="expression" dxfId="164" priority="5">
      <formula>$I33=2</formula>
    </cfRule>
    <cfRule type="expression" dxfId="163" priority="6">
      <formula>$I33=1</formula>
    </cfRule>
  </conditionalFormatting>
  <conditionalFormatting sqref="E33">
    <cfRule type="duplicateValues" dxfId="162" priority="1"/>
    <cfRule type="expression" dxfId="161" priority="3">
      <formula>$I33=2</formula>
    </cfRule>
    <cfRule type="expression" dxfId="160" priority="4">
      <formula>$I33=1</formula>
    </cfRule>
  </conditionalFormatting>
  <conditionalFormatting sqref="D33:E33">
    <cfRule type="expression" dxfId="159" priority="2">
      <formula>IF($E33&lt;&gt;"",IF(_xlfn.RANK.EQ($E33,$E$6:$E$55,0)&lt;=5,TRUE,FALSE),FALSE)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zoomScaleSheetLayoutView="100" workbookViewId="0">
      <selection activeCell="E28" sqref="E28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18" style="1" bestFit="1" customWidth="1"/>
    <col min="4" max="4" width="17.710937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15" t="s">
        <v>245</v>
      </c>
      <c r="B1" s="15"/>
      <c r="C1" s="15"/>
      <c r="D1" s="15"/>
      <c r="E1" s="15"/>
      <c r="F1" s="5"/>
    </row>
    <row r="2" spans="1:9" x14ac:dyDescent="0.25">
      <c r="A2" s="4" t="s">
        <v>4</v>
      </c>
      <c r="B2" s="4" t="s">
        <v>147</v>
      </c>
    </row>
    <row r="3" spans="1:9" x14ac:dyDescent="0.25">
      <c r="A3" s="4" t="s">
        <v>5</v>
      </c>
      <c r="B3" s="4" t="s">
        <v>42</v>
      </c>
      <c r="E3" s="10" t="s">
        <v>9</v>
      </c>
      <c r="F3" s="1" t="s">
        <v>13</v>
      </c>
    </row>
    <row r="5" spans="1:9" x14ac:dyDescent="0.25">
      <c r="A5" s="9" t="s">
        <v>8</v>
      </c>
      <c r="B5" s="9" t="s">
        <v>2</v>
      </c>
      <c r="C5" s="3" t="s">
        <v>0</v>
      </c>
      <c r="D5" s="3" t="s">
        <v>1</v>
      </c>
      <c r="E5" s="3" t="s">
        <v>3</v>
      </c>
      <c r="F5" s="3" t="s">
        <v>16</v>
      </c>
      <c r="I5" s="1" t="s">
        <v>6</v>
      </c>
    </row>
    <row r="6" spans="1:9" x14ac:dyDescent="0.25">
      <c r="A6" s="8">
        <v>4</v>
      </c>
      <c r="B6" s="8">
        <v>6625</v>
      </c>
      <c r="C6" s="1" t="s">
        <v>154</v>
      </c>
      <c r="D6" s="11" t="str">
        <f t="shared" ref="D6:D28" si="0">$B$2 &amp; " " &amp; $B$3</f>
        <v>Stenoskolen 6. A</v>
      </c>
      <c r="E6" s="1">
        <v>99</v>
      </c>
      <c r="F6" s="12">
        <f t="shared" ref="F6:F32" si="1">IF(E6&lt;&gt;"",_xlfn.RANK.EQ(E6,$E$6:$E$32,0),"")</f>
        <v>1</v>
      </c>
      <c r="I6" s="1">
        <v>1</v>
      </c>
    </row>
    <row r="7" spans="1:9" ht="14.45" x14ac:dyDescent="0.3">
      <c r="A7" s="8">
        <v>11</v>
      </c>
      <c r="B7" s="8">
        <v>6640</v>
      </c>
      <c r="C7" s="1" t="s">
        <v>169</v>
      </c>
      <c r="D7" s="11" t="str">
        <f t="shared" si="0"/>
        <v>Stenoskolen 6. A</v>
      </c>
      <c r="E7" s="1">
        <v>89</v>
      </c>
      <c r="F7" s="12">
        <f t="shared" si="1"/>
        <v>2</v>
      </c>
      <c r="I7" s="1">
        <v>1</v>
      </c>
    </row>
    <row r="8" spans="1:9" x14ac:dyDescent="0.25">
      <c r="A8" s="8">
        <v>3</v>
      </c>
      <c r="B8" s="8">
        <v>6624</v>
      </c>
      <c r="C8" s="1" t="s">
        <v>153</v>
      </c>
      <c r="D8" s="11" t="str">
        <f t="shared" si="0"/>
        <v>Stenoskolen 6. A</v>
      </c>
      <c r="E8" s="1">
        <v>86</v>
      </c>
      <c r="F8" s="12">
        <f t="shared" si="1"/>
        <v>3</v>
      </c>
      <c r="I8" s="1">
        <v>2</v>
      </c>
    </row>
    <row r="9" spans="1:9" x14ac:dyDescent="0.25">
      <c r="A9" s="8">
        <v>10</v>
      </c>
      <c r="B9" s="8">
        <v>6637</v>
      </c>
      <c r="C9" s="1" t="s">
        <v>166</v>
      </c>
      <c r="D9" s="11" t="str">
        <f t="shared" si="0"/>
        <v>Stenoskolen 6. A</v>
      </c>
      <c r="E9" s="1">
        <v>76</v>
      </c>
      <c r="F9" s="12">
        <f t="shared" si="1"/>
        <v>4</v>
      </c>
      <c r="I9" s="1">
        <v>2</v>
      </c>
    </row>
    <row r="10" spans="1:9" x14ac:dyDescent="0.25">
      <c r="A10" s="8">
        <v>5</v>
      </c>
      <c r="B10" s="8">
        <v>6628</v>
      </c>
      <c r="C10" s="1" t="s">
        <v>157</v>
      </c>
      <c r="D10" s="11" t="str">
        <f t="shared" si="0"/>
        <v>Stenoskolen 6. A</v>
      </c>
      <c r="E10" s="1">
        <v>69</v>
      </c>
      <c r="F10" s="12">
        <f t="shared" si="1"/>
        <v>5</v>
      </c>
      <c r="I10" s="1">
        <v>1</v>
      </c>
    </row>
    <row r="11" spans="1:9" x14ac:dyDescent="0.25">
      <c r="A11" s="8">
        <v>7</v>
      </c>
      <c r="B11" s="8">
        <v>6632</v>
      </c>
      <c r="C11" s="1" t="s">
        <v>161</v>
      </c>
      <c r="D11" s="11" t="str">
        <f t="shared" si="0"/>
        <v>Stenoskolen 6. A</v>
      </c>
      <c r="E11" s="1">
        <v>66</v>
      </c>
      <c r="F11" s="12">
        <f t="shared" si="1"/>
        <v>6</v>
      </c>
      <c r="I11" s="1">
        <v>1</v>
      </c>
    </row>
    <row r="12" spans="1:9" x14ac:dyDescent="0.25">
      <c r="A12" s="8">
        <v>1</v>
      </c>
      <c r="B12" s="8">
        <v>6619</v>
      </c>
      <c r="C12" s="1" t="s">
        <v>148</v>
      </c>
      <c r="D12" s="11" t="str">
        <f t="shared" si="0"/>
        <v>Stenoskolen 6. A</v>
      </c>
      <c r="E12" s="1">
        <v>63</v>
      </c>
      <c r="F12" s="12">
        <f t="shared" si="1"/>
        <v>7</v>
      </c>
      <c r="I12" s="1">
        <v>2</v>
      </c>
    </row>
    <row r="13" spans="1:9" x14ac:dyDescent="0.25">
      <c r="A13" s="8">
        <v>3</v>
      </c>
      <c r="B13" s="8">
        <v>6623</v>
      </c>
      <c r="C13" s="1" t="s">
        <v>152</v>
      </c>
      <c r="D13" s="11" t="str">
        <f t="shared" si="0"/>
        <v>Stenoskolen 6. A</v>
      </c>
      <c r="E13" s="1">
        <v>62</v>
      </c>
      <c r="F13" s="12">
        <f t="shared" si="1"/>
        <v>8</v>
      </c>
      <c r="I13" s="1">
        <v>2</v>
      </c>
    </row>
    <row r="14" spans="1:9" x14ac:dyDescent="0.25">
      <c r="A14" s="8">
        <v>9</v>
      </c>
      <c r="B14" s="8">
        <v>6635</v>
      </c>
      <c r="C14" s="1" t="s">
        <v>164</v>
      </c>
      <c r="D14" s="11" t="str">
        <f t="shared" si="0"/>
        <v>Stenoskolen 6. A</v>
      </c>
      <c r="E14" s="1">
        <v>60</v>
      </c>
      <c r="F14" s="12">
        <f t="shared" si="1"/>
        <v>9</v>
      </c>
      <c r="I14" s="1">
        <v>1</v>
      </c>
    </row>
    <row r="15" spans="1:9" x14ac:dyDescent="0.25">
      <c r="A15" s="8">
        <v>6</v>
      </c>
      <c r="B15" s="8">
        <v>6630</v>
      </c>
      <c r="C15" s="1" t="s">
        <v>159</v>
      </c>
      <c r="D15" s="11" t="str">
        <f t="shared" si="0"/>
        <v>Stenoskolen 6. A</v>
      </c>
      <c r="E15" s="1">
        <v>59</v>
      </c>
      <c r="F15" s="12">
        <f t="shared" si="1"/>
        <v>10</v>
      </c>
      <c r="I15" s="1">
        <v>1</v>
      </c>
    </row>
    <row r="16" spans="1:9" x14ac:dyDescent="0.25">
      <c r="A16" s="8">
        <v>10</v>
      </c>
      <c r="B16" s="8">
        <v>6638</v>
      </c>
      <c r="C16" s="1" t="s">
        <v>167</v>
      </c>
      <c r="D16" s="11" t="str">
        <f t="shared" si="0"/>
        <v>Stenoskolen 6. A</v>
      </c>
      <c r="E16" s="1">
        <v>56</v>
      </c>
      <c r="F16" s="12">
        <f t="shared" si="1"/>
        <v>11</v>
      </c>
      <c r="I16" s="1">
        <v>2</v>
      </c>
    </row>
    <row r="17" spans="1:9" ht="14.45" x14ac:dyDescent="0.3">
      <c r="A17" s="8">
        <v>5</v>
      </c>
      <c r="B17" s="8">
        <v>6627</v>
      </c>
      <c r="C17" s="1" t="s">
        <v>156</v>
      </c>
      <c r="D17" s="11" t="str">
        <f t="shared" si="0"/>
        <v>Stenoskolen 6. A</v>
      </c>
      <c r="E17" s="1">
        <v>55</v>
      </c>
      <c r="F17" s="12">
        <f t="shared" si="1"/>
        <v>12</v>
      </c>
      <c r="I17" s="1">
        <v>2</v>
      </c>
    </row>
    <row r="18" spans="1:9" x14ac:dyDescent="0.25">
      <c r="A18" s="8">
        <v>7</v>
      </c>
      <c r="B18" s="8">
        <v>6631</v>
      </c>
      <c r="C18" s="1" t="s">
        <v>160</v>
      </c>
      <c r="D18" s="11" t="str">
        <f t="shared" si="0"/>
        <v>Stenoskolen 6. A</v>
      </c>
      <c r="E18" s="1">
        <v>55</v>
      </c>
      <c r="F18" s="12">
        <f t="shared" si="1"/>
        <v>12</v>
      </c>
      <c r="I18" s="1">
        <v>1</v>
      </c>
    </row>
    <row r="19" spans="1:9" ht="14.45" x14ac:dyDescent="0.3">
      <c r="A19" s="8">
        <v>8</v>
      </c>
      <c r="B19" s="8">
        <v>6634</v>
      </c>
      <c r="C19" s="1" t="s">
        <v>163</v>
      </c>
      <c r="D19" s="11" t="str">
        <f t="shared" si="0"/>
        <v>Stenoskolen 6. A</v>
      </c>
      <c r="E19" s="1">
        <v>55</v>
      </c>
      <c r="F19" s="12">
        <f t="shared" si="1"/>
        <v>12</v>
      </c>
      <c r="I19" s="1">
        <v>1</v>
      </c>
    </row>
    <row r="20" spans="1:9" ht="14.45" x14ac:dyDescent="0.3">
      <c r="A20" s="8">
        <v>2</v>
      </c>
      <c r="B20" s="8">
        <v>6622</v>
      </c>
      <c r="C20" s="1" t="s">
        <v>151</v>
      </c>
      <c r="D20" s="11" t="str">
        <f t="shared" si="0"/>
        <v>Stenoskolen 6. A</v>
      </c>
      <c r="E20" s="1">
        <v>54</v>
      </c>
      <c r="F20" s="12">
        <f t="shared" si="1"/>
        <v>15</v>
      </c>
      <c r="I20" s="1">
        <v>2</v>
      </c>
    </row>
    <row r="21" spans="1:9" ht="14.45" x14ac:dyDescent="0.3">
      <c r="A21" s="8">
        <v>4</v>
      </c>
      <c r="B21" s="8">
        <v>6626</v>
      </c>
      <c r="C21" s="1" t="s">
        <v>155</v>
      </c>
      <c r="D21" s="11" t="str">
        <f t="shared" si="0"/>
        <v>Stenoskolen 6. A</v>
      </c>
      <c r="E21" s="1">
        <v>53</v>
      </c>
      <c r="F21" s="12">
        <f t="shared" si="1"/>
        <v>16</v>
      </c>
      <c r="I21" s="1">
        <v>2</v>
      </c>
    </row>
    <row r="22" spans="1:9" ht="14.45" x14ac:dyDescent="0.3">
      <c r="A22" s="8">
        <v>12</v>
      </c>
      <c r="B22" s="8">
        <v>6641</v>
      </c>
      <c r="C22" s="1" t="s">
        <v>170</v>
      </c>
      <c r="D22" s="11" t="str">
        <f t="shared" si="0"/>
        <v>Stenoskolen 6. A</v>
      </c>
      <c r="E22" s="1">
        <v>51</v>
      </c>
      <c r="F22" s="12">
        <f t="shared" si="1"/>
        <v>17</v>
      </c>
      <c r="I22" s="1">
        <v>1</v>
      </c>
    </row>
    <row r="23" spans="1:9" x14ac:dyDescent="0.25">
      <c r="A23" s="8">
        <v>9</v>
      </c>
      <c r="B23" s="8">
        <v>6636</v>
      </c>
      <c r="C23" s="1" t="s">
        <v>165</v>
      </c>
      <c r="D23" s="11" t="str">
        <f t="shared" si="0"/>
        <v>Stenoskolen 6. A</v>
      </c>
      <c r="E23" s="1">
        <v>50</v>
      </c>
      <c r="F23" s="12">
        <f t="shared" si="1"/>
        <v>18</v>
      </c>
      <c r="I23" s="1">
        <v>1</v>
      </c>
    </row>
    <row r="24" spans="1:9" ht="14.45" x14ac:dyDescent="0.3">
      <c r="A24" s="8">
        <v>2</v>
      </c>
      <c r="B24" s="8">
        <v>6621</v>
      </c>
      <c r="C24" s="1" t="s">
        <v>150</v>
      </c>
      <c r="D24" s="11" t="str">
        <f t="shared" si="0"/>
        <v>Stenoskolen 6. A</v>
      </c>
      <c r="E24" s="1">
        <v>47</v>
      </c>
      <c r="F24" s="12">
        <f t="shared" si="1"/>
        <v>19</v>
      </c>
      <c r="I24" s="1">
        <v>2</v>
      </c>
    </row>
    <row r="25" spans="1:9" ht="14.45" x14ac:dyDescent="0.3">
      <c r="A25" s="8">
        <v>11</v>
      </c>
      <c r="B25" s="8">
        <v>6639</v>
      </c>
      <c r="C25" s="1" t="s">
        <v>168</v>
      </c>
      <c r="D25" s="11" t="str">
        <f t="shared" si="0"/>
        <v>Stenoskolen 6. A</v>
      </c>
      <c r="E25" s="1">
        <v>43</v>
      </c>
      <c r="F25" s="12">
        <f t="shared" si="1"/>
        <v>20</v>
      </c>
      <c r="I25" s="1">
        <v>2</v>
      </c>
    </row>
    <row r="26" spans="1:9" ht="14.45" x14ac:dyDescent="0.3">
      <c r="A26" s="8">
        <v>6</v>
      </c>
      <c r="B26" s="8">
        <v>6629</v>
      </c>
      <c r="C26" s="1" t="s">
        <v>158</v>
      </c>
      <c r="D26" s="11" t="str">
        <f t="shared" si="0"/>
        <v>Stenoskolen 6. A</v>
      </c>
      <c r="E26" s="1">
        <v>36</v>
      </c>
      <c r="F26" s="12">
        <f t="shared" si="1"/>
        <v>21</v>
      </c>
      <c r="I26" s="1">
        <v>1</v>
      </c>
    </row>
    <row r="27" spans="1:9" ht="14.45" x14ac:dyDescent="0.3">
      <c r="A27" s="8">
        <v>8</v>
      </c>
      <c r="B27" s="8">
        <v>6633</v>
      </c>
      <c r="C27" s="1" t="s">
        <v>162</v>
      </c>
      <c r="D27" s="11" t="str">
        <f t="shared" si="0"/>
        <v>Stenoskolen 6. A</v>
      </c>
      <c r="E27" s="1">
        <v>26</v>
      </c>
      <c r="F27" s="12">
        <f t="shared" si="1"/>
        <v>22</v>
      </c>
      <c r="G27" s="1">
        <f t="shared" ref="G27:G32" si="2">IF(E27&lt;&gt;"",_xlfn.RANK.EQ(E27,$E$6:$E$33,0),"")</f>
        <v>23</v>
      </c>
      <c r="I27" s="1">
        <v>1</v>
      </c>
    </row>
    <row r="28" spans="1:9" x14ac:dyDescent="0.25">
      <c r="A28" s="8">
        <v>1</v>
      </c>
      <c r="B28" s="8">
        <v>6620</v>
      </c>
      <c r="C28" s="1" t="s">
        <v>149</v>
      </c>
      <c r="D28" s="11" t="str">
        <f t="shared" si="0"/>
        <v>Stenoskolen 6. A</v>
      </c>
      <c r="F28" s="12" t="str">
        <f t="shared" si="1"/>
        <v/>
      </c>
      <c r="G28" s="1" t="str">
        <f t="shared" si="2"/>
        <v/>
      </c>
      <c r="I28" s="1">
        <v>2</v>
      </c>
    </row>
    <row r="29" spans="1:9" x14ac:dyDescent="0.25">
      <c r="D29" s="11"/>
      <c r="F29" s="12" t="str">
        <f t="shared" si="1"/>
        <v/>
      </c>
      <c r="G29" s="1" t="str">
        <f t="shared" si="2"/>
        <v/>
      </c>
      <c r="I29" s="1">
        <v>2</v>
      </c>
    </row>
    <row r="30" spans="1:9" x14ac:dyDescent="0.25">
      <c r="D30" s="11"/>
      <c r="F30" s="12" t="str">
        <f t="shared" si="1"/>
        <v/>
      </c>
      <c r="G30" s="1" t="str">
        <f t="shared" si="2"/>
        <v/>
      </c>
      <c r="I30" s="1">
        <v>1</v>
      </c>
    </row>
    <row r="31" spans="1:9" x14ac:dyDescent="0.25">
      <c r="D31" s="11"/>
      <c r="F31" s="12" t="str">
        <f t="shared" si="1"/>
        <v/>
      </c>
      <c r="G31" s="1" t="str">
        <f t="shared" si="2"/>
        <v/>
      </c>
      <c r="I31" s="1">
        <v>1</v>
      </c>
    </row>
    <row r="32" spans="1:9" x14ac:dyDescent="0.25">
      <c r="F32" s="12" t="str">
        <f t="shared" si="1"/>
        <v/>
      </c>
      <c r="G32" s="1" t="str">
        <f t="shared" si="2"/>
        <v/>
      </c>
      <c r="I32" s="1">
        <v>2</v>
      </c>
    </row>
    <row r="33" spans="4:9" x14ac:dyDescent="0.25">
      <c r="D33" s="1" t="s">
        <v>239</v>
      </c>
      <c r="E33" s="1">
        <f>IF(COUNTA(E6:E32)=0,"",AVERAGE(E6:E32))</f>
        <v>59.545454545454547</v>
      </c>
      <c r="F33" s="12"/>
      <c r="G33" s="1">
        <f>IF(E33&lt;&gt;"",_xlfn.RANK.EQ(E33,$E$6:$E$33,0),"")</f>
        <v>10</v>
      </c>
      <c r="I33" s="1">
        <v>2</v>
      </c>
    </row>
  </sheetData>
  <autoFilter ref="A5:F32">
    <sortState ref="A6:F32">
      <sortCondition descending="1" ref="E5:E32"/>
    </sortState>
  </autoFilter>
  <mergeCells count="1">
    <mergeCell ref="A1:E1"/>
  </mergeCells>
  <conditionalFormatting sqref="A6:A33 C6:D31 C32:C33">
    <cfRule type="expression" dxfId="158" priority="26">
      <formula>$I6=2</formula>
    </cfRule>
    <cfRule type="expression" dxfId="157" priority="27">
      <formula>$I6=1</formula>
    </cfRule>
  </conditionalFormatting>
  <conditionalFormatting sqref="E6:E31">
    <cfRule type="duplicateValues" dxfId="156" priority="22"/>
    <cfRule type="expression" dxfId="155" priority="24">
      <formula>$I6=2</formula>
    </cfRule>
    <cfRule type="expression" dxfId="154" priority="25">
      <formula>$I6=1</formula>
    </cfRule>
  </conditionalFormatting>
  <conditionalFormatting sqref="A6:A33 C6:E31 C32:C33">
    <cfRule type="expression" dxfId="153" priority="23">
      <formula>IF($E6&lt;&gt;"",IF(_xlfn.RANK.EQ($E6,$E$6:$E$55,0)&lt;=5,TRUE,FALSE),FALSE)</formula>
    </cfRule>
  </conditionalFormatting>
  <conditionalFormatting sqref="B6:B33">
    <cfRule type="expression" dxfId="152" priority="20">
      <formula>$I6=2</formula>
    </cfRule>
    <cfRule type="expression" dxfId="151" priority="21">
      <formula>$I6=1</formula>
    </cfRule>
  </conditionalFormatting>
  <conditionalFormatting sqref="B6:B33">
    <cfRule type="expression" dxfId="150" priority="19">
      <formula>IF($E6&lt;&gt;"",IF(_xlfn.RANK.EQ($E6,$E$6:$E$55,0)&lt;=5,TRUE,FALSE),FALSE)</formula>
    </cfRule>
  </conditionalFormatting>
  <conditionalFormatting sqref="F6:F31">
    <cfRule type="duplicateValues" dxfId="149" priority="15"/>
    <cfRule type="expression" dxfId="148" priority="17">
      <formula>$I6=2</formula>
    </cfRule>
    <cfRule type="expression" dxfId="147" priority="18">
      <formula>$I6=1</formula>
    </cfRule>
  </conditionalFormatting>
  <conditionalFormatting sqref="F6:F31">
    <cfRule type="expression" dxfId="146" priority="16">
      <formula>IF($E6&lt;&gt;"",IF(_xlfn.RANK.EQ($E6,$E$6:$E$55,0)&lt;=5,TRUE,FALSE),FALSE)</formula>
    </cfRule>
  </conditionalFormatting>
  <conditionalFormatting sqref="F6:F32">
    <cfRule type="duplicateValues" dxfId="145" priority="11"/>
    <cfRule type="expression" dxfId="144" priority="13">
      <formula>$I6=2</formula>
    </cfRule>
    <cfRule type="expression" dxfId="143" priority="14">
      <formula>$I6=1</formula>
    </cfRule>
  </conditionalFormatting>
  <conditionalFormatting sqref="F6:F32">
    <cfRule type="expression" dxfId="142" priority="12">
      <formula>IF($E6&lt;&gt;"",IF(_xlfn.RANK.EQ($E6,$E$6:$E$55,0)&lt;=5,TRUE,FALSE),FALSE)</formula>
    </cfRule>
  </conditionalFormatting>
  <conditionalFormatting sqref="D32:D33">
    <cfRule type="expression" dxfId="141" priority="5">
      <formula>$I32=2</formula>
    </cfRule>
    <cfRule type="expression" dxfId="140" priority="6">
      <formula>$I32=1</formula>
    </cfRule>
  </conditionalFormatting>
  <conditionalFormatting sqref="E32:E33">
    <cfRule type="duplicateValues" dxfId="139" priority="7"/>
    <cfRule type="expression" dxfId="138" priority="8">
      <formula>$I32=2</formula>
    </cfRule>
    <cfRule type="expression" dxfId="137" priority="9">
      <formula>$I32=1</formula>
    </cfRule>
  </conditionalFormatting>
  <conditionalFormatting sqref="D32:E33">
    <cfRule type="expression" dxfId="136" priority="10">
      <formula>IF($E32&lt;&gt;"",IF(_xlfn.RANK.EQ($E32,$E$6:$E$52,0)&lt;=5,TRUE,FALSE),FALSE)</formula>
    </cfRule>
  </conditionalFormatting>
  <conditionalFormatting sqref="F33">
    <cfRule type="duplicateValues" dxfId="135" priority="1"/>
    <cfRule type="expression" dxfId="134" priority="3">
      <formula>$I33=2</formula>
    </cfRule>
    <cfRule type="expression" dxfId="133" priority="4">
      <formula>$I33=1</formula>
    </cfRule>
  </conditionalFormatting>
  <conditionalFormatting sqref="F33">
    <cfRule type="expression" dxfId="132" priority="2">
      <formula>IF($E33&lt;&gt;"",IF(_xlfn.RANK.EQ($E33,$E$6:$E$55,0)&lt;=5,TRUE,FALSE),FALSE)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zoomScaleSheetLayoutView="100" workbookViewId="0">
      <selection activeCell="E10" sqref="E10"/>
    </sheetView>
  </sheetViews>
  <sheetFormatPr defaultColWidth="9.140625" defaultRowHeight="15" x14ac:dyDescent="0.25"/>
  <cols>
    <col min="1" max="1" width="8" style="8" bestFit="1" customWidth="1"/>
    <col min="2" max="2" width="6.42578125" style="8" customWidth="1"/>
    <col min="3" max="3" width="12.7109375" style="1" bestFit="1" customWidth="1"/>
    <col min="4" max="4" width="18.140625" style="1" bestFit="1" customWidth="1"/>
    <col min="5" max="5" width="8.85546875" style="1" bestFit="1" customWidth="1"/>
    <col min="6" max="6" width="11.42578125" style="1" bestFit="1" customWidth="1"/>
    <col min="7" max="8" width="9.140625" style="1"/>
    <col min="9" max="9" width="9.140625" style="1" hidden="1" customWidth="1"/>
    <col min="10" max="16384" width="9.140625" style="1"/>
  </cols>
  <sheetData>
    <row r="1" spans="1:9" ht="21" x14ac:dyDescent="0.35">
      <c r="A1" s="15" t="s">
        <v>245</v>
      </c>
      <c r="B1" s="15"/>
      <c r="C1" s="15"/>
      <c r="D1" s="15"/>
      <c r="E1" s="15"/>
      <c r="F1" s="5"/>
    </row>
    <row r="2" spans="1:9" x14ac:dyDescent="0.25">
      <c r="A2" s="4" t="s">
        <v>4</v>
      </c>
      <c r="B2" s="4" t="s">
        <v>171</v>
      </c>
    </row>
    <row r="3" spans="1:9" x14ac:dyDescent="0.25">
      <c r="A3" s="4" t="s">
        <v>5</v>
      </c>
      <c r="B3" s="4" t="s">
        <v>42</v>
      </c>
      <c r="E3" s="10" t="s">
        <v>9</v>
      </c>
      <c r="F3" s="1" t="s">
        <v>13</v>
      </c>
    </row>
    <row r="5" spans="1:9" x14ac:dyDescent="0.25">
      <c r="A5" s="9" t="s">
        <v>8</v>
      </c>
      <c r="B5" s="9" t="s">
        <v>2</v>
      </c>
      <c r="C5" s="3" t="s">
        <v>0</v>
      </c>
      <c r="D5" s="3" t="s">
        <v>1</v>
      </c>
      <c r="E5" s="3" t="s">
        <v>3</v>
      </c>
      <c r="F5" s="3" t="s">
        <v>16</v>
      </c>
      <c r="I5" s="1" t="s">
        <v>6</v>
      </c>
    </row>
    <row r="6" spans="1:9" x14ac:dyDescent="0.25">
      <c r="A6" s="8">
        <v>12</v>
      </c>
      <c r="B6" s="8">
        <v>5638</v>
      </c>
      <c r="C6" s="1" t="s">
        <v>172</v>
      </c>
      <c r="D6" s="1" t="str">
        <f t="shared" ref="D6:D26" si="0">$B$2 &amp; " " &amp; $B$3</f>
        <v>Sct. Jacobi Skole 6. A</v>
      </c>
      <c r="E6" s="1">
        <v>93</v>
      </c>
      <c r="F6" s="12">
        <f t="shared" ref="F6:F32" si="1">IF(E6&lt;&gt;"",_xlfn.RANK.EQ(E6,$E$6:$E$32,0),"")</f>
        <v>1</v>
      </c>
      <c r="I6" s="1">
        <v>1</v>
      </c>
    </row>
    <row r="7" spans="1:9" x14ac:dyDescent="0.25">
      <c r="A7" s="8">
        <v>21</v>
      </c>
      <c r="B7" s="8">
        <v>5657</v>
      </c>
      <c r="C7" s="1" t="s">
        <v>190</v>
      </c>
      <c r="D7" s="1" t="str">
        <f t="shared" si="0"/>
        <v>Sct. Jacobi Skole 6. A</v>
      </c>
      <c r="E7" s="1">
        <v>91</v>
      </c>
      <c r="F7" s="12">
        <f t="shared" si="1"/>
        <v>2</v>
      </c>
      <c r="I7" s="1">
        <v>1</v>
      </c>
    </row>
    <row r="8" spans="1:9" x14ac:dyDescent="0.25">
      <c r="A8" s="8">
        <v>16</v>
      </c>
      <c r="B8" s="8">
        <v>5645</v>
      </c>
      <c r="C8" s="1" t="s">
        <v>179</v>
      </c>
      <c r="D8" s="1" t="str">
        <f t="shared" si="0"/>
        <v>Sct. Jacobi Skole 6. A</v>
      </c>
      <c r="E8" s="1">
        <v>84</v>
      </c>
      <c r="F8" s="12">
        <f t="shared" si="1"/>
        <v>3</v>
      </c>
      <c r="I8" s="1">
        <v>2</v>
      </c>
    </row>
    <row r="9" spans="1:9" x14ac:dyDescent="0.25">
      <c r="A9" s="8">
        <v>22</v>
      </c>
      <c r="B9" s="8">
        <v>5658</v>
      </c>
      <c r="C9" s="1" t="s">
        <v>191</v>
      </c>
      <c r="D9" s="1" t="str">
        <f t="shared" si="0"/>
        <v>Sct. Jacobi Skole 6. A</v>
      </c>
      <c r="E9" s="1">
        <v>84</v>
      </c>
      <c r="F9" s="12">
        <f t="shared" si="1"/>
        <v>3</v>
      </c>
      <c r="I9" s="1">
        <v>2</v>
      </c>
    </row>
    <row r="10" spans="1:9" x14ac:dyDescent="0.25">
      <c r="A10" s="8">
        <v>19</v>
      </c>
      <c r="B10" s="8">
        <v>5652</v>
      </c>
      <c r="C10" s="1" t="s">
        <v>186</v>
      </c>
      <c r="D10" s="1" t="str">
        <f t="shared" si="0"/>
        <v>Sct. Jacobi Skole 6. A</v>
      </c>
      <c r="E10" s="1">
        <v>79</v>
      </c>
      <c r="F10" s="12">
        <f t="shared" si="1"/>
        <v>5</v>
      </c>
      <c r="I10" s="1">
        <v>1</v>
      </c>
    </row>
    <row r="11" spans="1:9" ht="14.45" x14ac:dyDescent="0.3">
      <c r="A11" s="8">
        <v>18</v>
      </c>
      <c r="B11" s="8">
        <v>5649</v>
      </c>
      <c r="C11" s="1" t="s">
        <v>183</v>
      </c>
      <c r="D11" s="1" t="str">
        <f t="shared" si="0"/>
        <v>Sct. Jacobi Skole 6. A</v>
      </c>
      <c r="E11" s="1">
        <v>78</v>
      </c>
      <c r="F11" s="12">
        <f t="shared" si="1"/>
        <v>6</v>
      </c>
      <c r="I11" s="1">
        <v>1</v>
      </c>
    </row>
    <row r="12" spans="1:9" x14ac:dyDescent="0.25">
      <c r="A12" s="8">
        <v>16</v>
      </c>
      <c r="B12" s="8">
        <v>5646</v>
      </c>
      <c r="C12" s="1" t="s">
        <v>180</v>
      </c>
      <c r="D12" s="1" t="str">
        <f t="shared" si="0"/>
        <v>Sct. Jacobi Skole 6. A</v>
      </c>
      <c r="E12" s="1">
        <v>77</v>
      </c>
      <c r="F12" s="12">
        <f t="shared" si="1"/>
        <v>7</v>
      </c>
      <c r="I12" s="1">
        <v>2</v>
      </c>
    </row>
    <row r="13" spans="1:9" x14ac:dyDescent="0.25">
      <c r="A13" s="8">
        <v>19</v>
      </c>
      <c r="B13" s="8">
        <v>5651</v>
      </c>
      <c r="C13" s="1" t="s">
        <v>185</v>
      </c>
      <c r="D13" s="1" t="str">
        <f t="shared" si="0"/>
        <v>Sct. Jacobi Skole 6. A</v>
      </c>
      <c r="E13" s="1">
        <v>75</v>
      </c>
      <c r="F13" s="12">
        <f t="shared" si="1"/>
        <v>8</v>
      </c>
      <c r="I13" s="1">
        <v>2</v>
      </c>
    </row>
    <row r="14" spans="1:9" x14ac:dyDescent="0.25">
      <c r="A14" s="8">
        <v>15</v>
      </c>
      <c r="B14" s="8">
        <v>5644</v>
      </c>
      <c r="C14" s="1" t="s">
        <v>178</v>
      </c>
      <c r="D14" s="1" t="str">
        <f t="shared" si="0"/>
        <v>Sct. Jacobi Skole 6. A</v>
      </c>
      <c r="E14" s="1">
        <v>64</v>
      </c>
      <c r="F14" s="12">
        <f t="shared" si="1"/>
        <v>9</v>
      </c>
      <c r="I14" s="1">
        <v>1</v>
      </c>
    </row>
    <row r="15" spans="1:9" x14ac:dyDescent="0.25">
      <c r="A15" s="8">
        <v>15</v>
      </c>
      <c r="B15" s="8">
        <v>5643</v>
      </c>
      <c r="C15" s="1" t="s">
        <v>177</v>
      </c>
      <c r="D15" s="1" t="str">
        <f t="shared" si="0"/>
        <v>Sct. Jacobi Skole 6. A</v>
      </c>
      <c r="E15" s="1">
        <v>60</v>
      </c>
      <c r="F15" s="12">
        <f t="shared" si="1"/>
        <v>10</v>
      </c>
      <c r="I15" s="1">
        <v>1</v>
      </c>
    </row>
    <row r="16" spans="1:9" x14ac:dyDescent="0.25">
      <c r="A16" s="8">
        <v>20</v>
      </c>
      <c r="B16" s="8">
        <v>5653</v>
      </c>
      <c r="C16" s="1" t="s">
        <v>187</v>
      </c>
      <c r="D16" s="1" t="str">
        <f t="shared" si="0"/>
        <v>Sct. Jacobi Skole 6. A</v>
      </c>
      <c r="E16" s="1">
        <v>59</v>
      </c>
      <c r="F16" s="12">
        <f t="shared" si="1"/>
        <v>11</v>
      </c>
      <c r="I16" s="1">
        <v>2</v>
      </c>
    </row>
    <row r="17" spans="1:9" x14ac:dyDescent="0.25">
      <c r="A17" s="8">
        <v>22</v>
      </c>
      <c r="B17" s="8">
        <v>5659</v>
      </c>
      <c r="C17" s="1" t="s">
        <v>192</v>
      </c>
      <c r="D17" s="1" t="str">
        <f t="shared" si="0"/>
        <v>Sct. Jacobi Skole 6. A</v>
      </c>
      <c r="E17" s="1">
        <v>59</v>
      </c>
      <c r="F17" s="12">
        <f t="shared" si="1"/>
        <v>11</v>
      </c>
      <c r="I17" s="1">
        <v>2</v>
      </c>
    </row>
    <row r="18" spans="1:9" x14ac:dyDescent="0.25">
      <c r="A18" s="8">
        <v>14</v>
      </c>
      <c r="B18" s="8">
        <v>5641</v>
      </c>
      <c r="C18" s="1" t="s">
        <v>175</v>
      </c>
      <c r="D18" s="1" t="str">
        <f t="shared" si="0"/>
        <v>Sct. Jacobi Skole 6. A</v>
      </c>
      <c r="E18" s="1">
        <v>56</v>
      </c>
      <c r="F18" s="12">
        <f t="shared" si="1"/>
        <v>13</v>
      </c>
      <c r="I18" s="1">
        <v>1</v>
      </c>
    </row>
    <row r="19" spans="1:9" ht="14.45" x14ac:dyDescent="0.3">
      <c r="A19" s="8">
        <v>18</v>
      </c>
      <c r="B19" s="8">
        <v>5650</v>
      </c>
      <c r="C19" s="1" t="s">
        <v>184</v>
      </c>
      <c r="D19" s="1" t="str">
        <f t="shared" si="0"/>
        <v>Sct. Jacobi Skole 6. A</v>
      </c>
      <c r="E19" s="1">
        <v>53</v>
      </c>
      <c r="F19" s="12">
        <f t="shared" si="1"/>
        <v>14</v>
      </c>
      <c r="I19" s="1">
        <v>1</v>
      </c>
    </row>
    <row r="20" spans="1:9" ht="14.45" x14ac:dyDescent="0.3">
      <c r="A20" s="8">
        <v>14</v>
      </c>
      <c r="B20" s="8">
        <v>5642</v>
      </c>
      <c r="C20" s="1" t="s">
        <v>176</v>
      </c>
      <c r="D20" s="1" t="str">
        <f t="shared" si="0"/>
        <v>Sct. Jacobi Skole 6. A</v>
      </c>
      <c r="E20" s="1">
        <v>49</v>
      </c>
      <c r="F20" s="12">
        <f t="shared" si="1"/>
        <v>15</v>
      </c>
      <c r="I20" s="1">
        <v>2</v>
      </c>
    </row>
    <row r="21" spans="1:9" ht="14.45" x14ac:dyDescent="0.3">
      <c r="A21" s="8">
        <v>17</v>
      </c>
      <c r="B21" s="8">
        <v>5647</v>
      </c>
      <c r="C21" s="1" t="s">
        <v>181</v>
      </c>
      <c r="D21" s="1" t="str">
        <f t="shared" si="0"/>
        <v>Sct. Jacobi Skole 6. A</v>
      </c>
      <c r="E21" s="1">
        <v>39</v>
      </c>
      <c r="F21" s="12">
        <f t="shared" si="1"/>
        <v>16</v>
      </c>
      <c r="I21" s="1">
        <v>2</v>
      </c>
    </row>
    <row r="22" spans="1:9" ht="14.45" x14ac:dyDescent="0.3">
      <c r="A22" s="8">
        <v>13</v>
      </c>
      <c r="B22" s="8">
        <v>5640</v>
      </c>
      <c r="C22" s="1" t="s">
        <v>174</v>
      </c>
      <c r="D22" s="1" t="str">
        <f t="shared" si="0"/>
        <v>Sct. Jacobi Skole 6. A</v>
      </c>
      <c r="E22" s="1">
        <v>38</v>
      </c>
      <c r="F22" s="12">
        <f t="shared" si="1"/>
        <v>17</v>
      </c>
      <c r="I22" s="1">
        <v>1</v>
      </c>
    </row>
    <row r="23" spans="1:9" ht="14.45" x14ac:dyDescent="0.3">
      <c r="A23" s="8">
        <v>13</v>
      </c>
      <c r="B23" s="8">
        <v>5639</v>
      </c>
      <c r="C23" s="1" t="s">
        <v>173</v>
      </c>
      <c r="D23" s="1" t="str">
        <f t="shared" si="0"/>
        <v>Sct. Jacobi Skole 6. A</v>
      </c>
      <c r="E23" s="1">
        <v>36</v>
      </c>
      <c r="F23" s="12">
        <f t="shared" si="1"/>
        <v>18</v>
      </c>
      <c r="I23" s="1">
        <v>1</v>
      </c>
    </row>
    <row r="24" spans="1:9" ht="14.45" x14ac:dyDescent="0.3">
      <c r="A24" s="8">
        <v>17</v>
      </c>
      <c r="B24" s="8">
        <v>5648</v>
      </c>
      <c r="C24" s="1" t="s">
        <v>182</v>
      </c>
      <c r="D24" s="1" t="str">
        <f t="shared" si="0"/>
        <v>Sct. Jacobi Skole 6. A</v>
      </c>
      <c r="E24" s="1">
        <v>26</v>
      </c>
      <c r="F24" s="12">
        <f t="shared" si="1"/>
        <v>19</v>
      </c>
      <c r="I24" s="1">
        <v>2</v>
      </c>
    </row>
    <row r="25" spans="1:9" ht="14.45" x14ac:dyDescent="0.3">
      <c r="A25" s="8">
        <v>21</v>
      </c>
      <c r="B25" s="8">
        <v>5655</v>
      </c>
      <c r="C25" s="1" t="s">
        <v>189</v>
      </c>
      <c r="D25" s="1" t="str">
        <f t="shared" si="0"/>
        <v>Sct. Jacobi Skole 6. A</v>
      </c>
      <c r="E25" s="1">
        <v>24</v>
      </c>
      <c r="F25" s="12">
        <f t="shared" si="1"/>
        <v>20</v>
      </c>
      <c r="I25" s="1">
        <v>2</v>
      </c>
    </row>
    <row r="26" spans="1:9" ht="14.45" x14ac:dyDescent="0.3">
      <c r="A26" s="8">
        <v>20</v>
      </c>
      <c r="B26" s="8">
        <v>5654</v>
      </c>
      <c r="C26" s="1" t="s">
        <v>188</v>
      </c>
      <c r="D26" s="1" t="str">
        <f t="shared" si="0"/>
        <v>Sct. Jacobi Skole 6. A</v>
      </c>
      <c r="F26" s="12" t="str">
        <f t="shared" si="1"/>
        <v/>
      </c>
      <c r="I26" s="1">
        <v>1</v>
      </c>
    </row>
    <row r="27" spans="1:9" ht="14.45" x14ac:dyDescent="0.3">
      <c r="F27" s="12" t="str">
        <f t="shared" si="1"/>
        <v/>
      </c>
      <c r="G27" s="1" t="str">
        <f t="shared" ref="G27:G32" si="2">IF(E27&lt;&gt;"",_xlfn.RANK.EQ(E27,$E$6:$E$33,0),"")</f>
        <v/>
      </c>
      <c r="I27" s="1">
        <v>1</v>
      </c>
    </row>
    <row r="28" spans="1:9" ht="14.45" x14ac:dyDescent="0.3">
      <c r="F28" s="12" t="str">
        <f t="shared" si="1"/>
        <v/>
      </c>
      <c r="G28" s="1" t="str">
        <f t="shared" si="2"/>
        <v/>
      </c>
      <c r="I28" s="1">
        <v>2</v>
      </c>
    </row>
    <row r="29" spans="1:9" x14ac:dyDescent="0.25">
      <c r="F29" s="12" t="str">
        <f t="shared" si="1"/>
        <v/>
      </c>
      <c r="G29" s="1" t="str">
        <f t="shared" si="2"/>
        <v/>
      </c>
      <c r="I29" s="1">
        <v>2</v>
      </c>
    </row>
    <row r="30" spans="1:9" x14ac:dyDescent="0.25">
      <c r="F30" s="12" t="str">
        <f t="shared" si="1"/>
        <v/>
      </c>
      <c r="G30" s="1" t="str">
        <f t="shared" si="2"/>
        <v/>
      </c>
      <c r="I30" s="1">
        <v>1</v>
      </c>
    </row>
    <row r="31" spans="1:9" x14ac:dyDescent="0.25">
      <c r="F31" s="12" t="str">
        <f t="shared" si="1"/>
        <v/>
      </c>
      <c r="G31" s="1" t="str">
        <f t="shared" si="2"/>
        <v/>
      </c>
      <c r="I31" s="1">
        <v>1</v>
      </c>
    </row>
    <row r="32" spans="1:9" x14ac:dyDescent="0.25">
      <c r="F32" s="12" t="str">
        <f t="shared" si="1"/>
        <v/>
      </c>
      <c r="G32" s="1" t="str">
        <f t="shared" si="2"/>
        <v/>
      </c>
      <c r="I32" s="1">
        <v>2</v>
      </c>
    </row>
    <row r="33" spans="4:9" x14ac:dyDescent="0.25">
      <c r="D33" s="1" t="s">
        <v>239</v>
      </c>
      <c r="E33" s="1">
        <f>IF(COUNTA(E6:E32)=0,"",AVERAGE(E6:E32))</f>
        <v>61.2</v>
      </c>
      <c r="F33" s="12"/>
      <c r="G33" s="1">
        <f>IF(E33&lt;&gt;"",_xlfn.RANK.EQ(E33,$E$6:$E$33,0),"")</f>
        <v>10</v>
      </c>
      <c r="I33" s="1">
        <v>2</v>
      </c>
    </row>
  </sheetData>
  <autoFilter ref="A5:F32">
    <sortState ref="A6:F32">
      <sortCondition descending="1" ref="E5:E32"/>
    </sortState>
  </autoFilter>
  <mergeCells count="1">
    <mergeCell ref="A1:E1"/>
  </mergeCells>
  <conditionalFormatting sqref="A6:A33 C6:D31 C32:C33">
    <cfRule type="expression" dxfId="131" priority="30">
      <formula>$I6=2</formula>
    </cfRule>
    <cfRule type="expression" dxfId="130" priority="31">
      <formula>$I6=1</formula>
    </cfRule>
  </conditionalFormatting>
  <conditionalFormatting sqref="E6:E31">
    <cfRule type="duplicateValues" dxfId="129" priority="26"/>
    <cfRule type="expression" dxfId="128" priority="28">
      <formula>$I6=2</formula>
    </cfRule>
    <cfRule type="expression" dxfId="127" priority="29">
      <formula>$I6=1</formula>
    </cfRule>
  </conditionalFormatting>
  <conditionalFormatting sqref="A6:A33 C6:E31 C32:C33">
    <cfRule type="expression" dxfId="126" priority="27">
      <formula>IF($E6&lt;&gt;"",IF(_xlfn.RANK.EQ($E6,$E$6:$E$55,0)&lt;=5,TRUE,FALSE),FALSE)</formula>
    </cfRule>
  </conditionalFormatting>
  <conditionalFormatting sqref="B6:B33">
    <cfRule type="expression" dxfId="125" priority="24">
      <formula>$I6=2</formula>
    </cfRule>
    <cfRule type="expression" dxfId="124" priority="25">
      <formula>$I6=1</formula>
    </cfRule>
  </conditionalFormatting>
  <conditionalFormatting sqref="B6:B33">
    <cfRule type="expression" dxfId="123" priority="23">
      <formula>IF($E6&lt;&gt;"",IF(_xlfn.RANK.EQ($E6,$E$6:$E$55,0)&lt;=5,TRUE,FALSE),FALSE)</formula>
    </cfRule>
  </conditionalFormatting>
  <conditionalFormatting sqref="F32">
    <cfRule type="expression" dxfId="122" priority="16">
      <formula>IF($E32&lt;&gt;"",IF(_xlfn.RANK.EQ($E32,$E$6:$E$55,0)&lt;=5,TRUE,FALSE),FALSE)</formula>
    </cfRule>
  </conditionalFormatting>
  <conditionalFormatting sqref="F32">
    <cfRule type="duplicateValues" dxfId="121" priority="15"/>
    <cfRule type="expression" dxfId="120" priority="17">
      <formula>$I32=2</formula>
    </cfRule>
    <cfRule type="expression" dxfId="119" priority="18">
      <formula>$I32=1</formula>
    </cfRule>
  </conditionalFormatting>
  <conditionalFormatting sqref="D32:D33">
    <cfRule type="expression" dxfId="118" priority="9">
      <formula>$I32=2</formula>
    </cfRule>
    <cfRule type="expression" dxfId="117" priority="10">
      <formula>$I32=1</formula>
    </cfRule>
  </conditionalFormatting>
  <conditionalFormatting sqref="E32:E33">
    <cfRule type="duplicateValues" dxfId="116" priority="11"/>
    <cfRule type="expression" dxfId="115" priority="12">
      <formula>$I32=2</formula>
    </cfRule>
    <cfRule type="expression" dxfId="114" priority="13">
      <formula>$I32=1</formula>
    </cfRule>
  </conditionalFormatting>
  <conditionalFormatting sqref="D32:E33">
    <cfRule type="expression" dxfId="113" priority="14">
      <formula>IF($E32&lt;&gt;"",IF(_xlfn.RANK.EQ($E32,$E$6:$E$52,0)&lt;=5,TRUE,FALSE),FALSE)</formula>
    </cfRule>
  </conditionalFormatting>
  <conditionalFormatting sqref="F33">
    <cfRule type="duplicateValues" dxfId="112" priority="5"/>
    <cfRule type="expression" dxfId="111" priority="7">
      <formula>$I33=2</formula>
    </cfRule>
    <cfRule type="expression" dxfId="110" priority="8">
      <formula>$I33=1</formula>
    </cfRule>
  </conditionalFormatting>
  <conditionalFormatting sqref="F33">
    <cfRule type="expression" dxfId="109" priority="6">
      <formula>IF($E33&lt;&gt;"",IF(_xlfn.RANK.EQ($E33,$E$6:$E$55,0)&lt;=5,TRUE,FALSE),FALSE)</formula>
    </cfRule>
  </conditionalFormatting>
  <conditionalFormatting sqref="F6:F31">
    <cfRule type="duplicateValues" dxfId="108" priority="1"/>
    <cfRule type="expression" dxfId="107" priority="3">
      <formula>$I6=2</formula>
    </cfRule>
    <cfRule type="expression" dxfId="106" priority="4">
      <formula>$I6=1</formula>
    </cfRule>
  </conditionalFormatting>
  <conditionalFormatting sqref="F6:F31">
    <cfRule type="expression" dxfId="105" priority="2">
      <formula>IF($E6&lt;&gt;"",IF(_xlfn.RANK.EQ($E6,$E$6:$E$55,0)&lt;=5,TRUE,FALSE),FALSE)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14</vt:i4>
      </vt:variant>
    </vt:vector>
  </HeadingPairs>
  <TitlesOfParts>
    <vt:vector size="28" baseType="lpstr">
      <vt:lpstr>Klasse Oversigt</vt:lpstr>
      <vt:lpstr>Elsted Skole 6. Z</vt:lpstr>
      <vt:lpstr>Janderup Skole 6. A</vt:lpstr>
      <vt:lpstr>Krarup Friskole 6. A</vt:lpstr>
      <vt:lpstr>Thorstrup Skole 6. A</vt:lpstr>
      <vt:lpstr>Skovvangskolen 6. A</vt:lpstr>
      <vt:lpstr>Skovvangskolen 6. B</vt:lpstr>
      <vt:lpstr>Stenoskolen 6. A</vt:lpstr>
      <vt:lpstr>Sct. Jacobi Skole 6. A</vt:lpstr>
      <vt:lpstr>Tre Ege Skolen 6. A</vt:lpstr>
      <vt:lpstr>Vestre Skole 6. A</vt:lpstr>
      <vt:lpstr>2. Runde</vt:lpstr>
      <vt:lpstr>3. Runde</vt:lpstr>
      <vt:lpstr>4. Runde</vt:lpstr>
      <vt:lpstr>'2. Runde'!Udskriftsområde</vt:lpstr>
      <vt:lpstr>'3. Runde'!Udskriftsområde</vt:lpstr>
      <vt:lpstr>'4. Runde'!Udskriftsområde</vt:lpstr>
      <vt:lpstr>'Elsted Skole 6. Z'!Udskriftsområde</vt:lpstr>
      <vt:lpstr>'Janderup Skole 6. A'!Udskriftsområde</vt:lpstr>
      <vt:lpstr>'Klasse Oversigt'!Udskriftsområde</vt:lpstr>
      <vt:lpstr>'Krarup Friskole 6. A'!Udskriftsområde</vt:lpstr>
      <vt:lpstr>'Sct. Jacobi Skole 6. A'!Udskriftsområde</vt:lpstr>
      <vt:lpstr>'Skovvangskolen 6. A'!Udskriftsområde</vt:lpstr>
      <vt:lpstr>'Skovvangskolen 6. B'!Udskriftsområde</vt:lpstr>
      <vt:lpstr>'Stenoskolen 6. A'!Udskriftsområde</vt:lpstr>
      <vt:lpstr>'Thorstrup Skole 6. A'!Udskriftsområde</vt:lpstr>
      <vt:lpstr>'Tre Ege Skolen 6. A'!Udskriftsområde</vt:lpstr>
      <vt:lpstr>'Vestre Skole 6. A'!Udskriftsområde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Hovgaard Larsen</dc:creator>
  <cp:lastModifiedBy>Kenn Romme Larsen</cp:lastModifiedBy>
  <cp:lastPrinted>2017-06-15T11:30:06Z</cp:lastPrinted>
  <dcterms:created xsi:type="dcterms:W3CDTF">2017-05-31T05:36:22Z</dcterms:created>
  <dcterms:modified xsi:type="dcterms:W3CDTF">2017-06-23T10:13:56Z</dcterms:modified>
</cp:coreProperties>
</file>