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-Økonomi\Elite - TD\2022\Ungdomslandsholdet\"/>
    </mc:Choice>
  </mc:AlternateContent>
  <xr:revisionPtr revIDLastSave="0" documentId="8_{32964F3F-839B-4590-B6F1-0E9CE4296A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mlet oversig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1" l="1"/>
  <c r="AA5" i="1" s="1"/>
  <c r="W8" i="1"/>
  <c r="X8" i="1" s="1"/>
  <c r="W12" i="1"/>
  <c r="W19" i="1"/>
  <c r="W25" i="1"/>
  <c r="W32" i="1"/>
  <c r="X32" i="1" s="1"/>
  <c r="W3" i="1"/>
  <c r="V3" i="1"/>
  <c r="V4" i="1"/>
  <c r="W4" i="1" s="1"/>
  <c r="X4" i="1" s="1"/>
  <c r="V5" i="1"/>
  <c r="W5" i="1" s="1"/>
  <c r="X5" i="1" s="1"/>
  <c r="V6" i="1"/>
  <c r="W6" i="1" s="1"/>
  <c r="X6" i="1" s="1"/>
  <c r="V7" i="1"/>
  <c r="V8" i="1"/>
  <c r="V10" i="1"/>
  <c r="W10" i="1" s="1"/>
  <c r="X10" i="1" s="1"/>
  <c r="V11" i="1"/>
  <c r="W11" i="1" s="1"/>
  <c r="X11" i="1" s="1"/>
  <c r="V12" i="1"/>
  <c r="V13" i="1"/>
  <c r="W13" i="1" s="1"/>
  <c r="X13" i="1" s="1"/>
  <c r="V15" i="1"/>
  <c r="V16" i="1"/>
  <c r="W16" i="1" s="1"/>
  <c r="V17" i="1"/>
  <c r="V19" i="1"/>
  <c r="V22" i="1"/>
  <c r="W22" i="1" s="1"/>
  <c r="V23" i="1"/>
  <c r="V25" i="1"/>
  <c r="V27" i="1"/>
  <c r="W27" i="1" s="1"/>
  <c r="X27" i="1" s="1"/>
  <c r="V28" i="1"/>
  <c r="V30" i="1"/>
  <c r="V31" i="1"/>
  <c r="V32" i="1"/>
  <c r="V33" i="1"/>
  <c r="V34" i="1"/>
  <c r="W34" i="1" s="1"/>
  <c r="X19" i="1"/>
  <c r="Y30" i="1"/>
  <c r="Z30" i="1"/>
  <c r="AA30" i="1" s="1"/>
  <c r="Y32" i="1"/>
  <c r="Z32" i="1"/>
  <c r="AA33" i="1"/>
  <c r="Z22" i="1"/>
  <c r="Y22" i="1"/>
  <c r="Z5" i="1"/>
  <c r="Y8" i="1"/>
  <c r="AA8" i="1" s="1"/>
  <c r="Z8" i="1"/>
  <c r="AA16" i="1"/>
  <c r="Y17" i="1"/>
  <c r="AA17" i="1" s="1"/>
  <c r="Z17" i="1"/>
  <c r="Y19" i="1"/>
  <c r="Z19" i="1"/>
  <c r="AA34" i="1"/>
  <c r="AA31" i="1"/>
  <c r="AA28" i="1"/>
  <c r="AA27" i="1"/>
  <c r="AA25" i="1"/>
  <c r="AA23" i="1"/>
  <c r="AA15" i="1"/>
  <c r="AA13" i="1"/>
  <c r="AA12" i="1"/>
  <c r="AA11" i="1"/>
  <c r="AA10" i="1"/>
  <c r="AA7" i="1"/>
  <c r="AA6" i="1"/>
  <c r="AA4" i="1"/>
  <c r="S23" i="1"/>
  <c r="T23" i="1"/>
  <c r="S25" i="1"/>
  <c r="T25" i="1"/>
  <c r="S26" i="1"/>
  <c r="T26" i="1"/>
  <c r="S27" i="1"/>
  <c r="T27" i="1"/>
  <c r="S28" i="1"/>
  <c r="T28" i="1"/>
  <c r="S30" i="1"/>
  <c r="T30" i="1"/>
  <c r="S31" i="1"/>
  <c r="T31" i="1"/>
  <c r="S32" i="1"/>
  <c r="T32" i="1"/>
  <c r="S33" i="1"/>
  <c r="T33" i="1"/>
  <c r="S34" i="1"/>
  <c r="T34" i="1"/>
  <c r="T22" i="1"/>
  <c r="S22" i="1"/>
  <c r="S4" i="1"/>
  <c r="T4" i="1"/>
  <c r="S5" i="1"/>
  <c r="T5" i="1"/>
  <c r="S6" i="1"/>
  <c r="T6" i="1"/>
  <c r="S7" i="1"/>
  <c r="T7" i="1"/>
  <c r="S8" i="1"/>
  <c r="T8" i="1"/>
  <c r="S10" i="1"/>
  <c r="T10" i="1"/>
  <c r="S11" i="1"/>
  <c r="T11" i="1"/>
  <c r="S12" i="1"/>
  <c r="T12" i="1"/>
  <c r="S13" i="1"/>
  <c r="T13" i="1"/>
  <c r="S15" i="1"/>
  <c r="T15" i="1"/>
  <c r="S16" i="1"/>
  <c r="T16" i="1"/>
  <c r="S17" i="1"/>
  <c r="T17" i="1"/>
  <c r="S19" i="1"/>
  <c r="T19" i="1"/>
  <c r="T3" i="1"/>
  <c r="S3" i="1"/>
  <c r="W23" i="1" l="1"/>
  <c r="X23" i="1" s="1"/>
  <c r="AA19" i="1"/>
  <c r="X16" i="1"/>
  <c r="W33" i="1"/>
  <c r="X33" i="1" s="1"/>
  <c r="W31" i="1"/>
  <c r="X31" i="1" s="1"/>
  <c r="W7" i="1"/>
  <c r="X7" i="1" s="1"/>
  <c r="X28" i="1"/>
  <c r="W30" i="1"/>
  <c r="X30" i="1" s="1"/>
  <c r="W17" i="1"/>
  <c r="X17" i="1" s="1"/>
  <c r="AA32" i="1"/>
  <c r="W28" i="1"/>
  <c r="W15" i="1"/>
  <c r="X15" i="1" s="1"/>
  <c r="X25" i="1"/>
  <c r="X12" i="1"/>
  <c r="X34" i="1"/>
  <c r="X22" i="1"/>
  <c r="X3" i="1"/>
  <c r="AA22" i="1"/>
  <c r="AA3" i="1"/>
  <c r="U27" i="1"/>
  <c r="U17" i="1"/>
  <c r="U30" i="1" l="1"/>
  <c r="U12" i="1"/>
  <c r="U8" i="1"/>
  <c r="U10" i="1"/>
  <c r="U15" i="1"/>
  <c r="U16" i="1"/>
  <c r="U28" i="1"/>
  <c r="U34" i="1"/>
  <c r="U33" i="1"/>
  <c r="U23" i="1"/>
  <c r="U32" i="1"/>
  <c r="U31" i="1"/>
  <c r="U13" i="1"/>
  <c r="U22" i="1"/>
  <c r="U19" i="1"/>
  <c r="U7" i="1"/>
  <c r="U25" i="1"/>
  <c r="U11" i="1"/>
  <c r="U3" i="1" l="1"/>
  <c r="U5" i="1"/>
  <c r="U4" i="1"/>
  <c r="U6" i="1"/>
</calcChain>
</file>

<file path=xl/sharedStrings.xml><?xml version="1.0" encoding="utf-8"?>
<sst xmlns="http://schemas.openxmlformats.org/spreadsheetml/2006/main" count="68" uniqueCount="63">
  <si>
    <t>Mathias Fullerton</t>
  </si>
  <si>
    <t>Rasmus Bramsen</t>
  </si>
  <si>
    <t>Tore Bjarnarson</t>
  </si>
  <si>
    <t>Christoffer Berg</t>
  </si>
  <si>
    <t>Natacha Stütz</t>
  </si>
  <si>
    <t>Ludvig Njor Henriksen</t>
  </si>
  <si>
    <t>Christian Brendstrup Christensen</t>
  </si>
  <si>
    <t>Total for årets to bedste resultater</t>
  </si>
  <si>
    <t>Års bedste resultat</t>
  </si>
  <si>
    <t>Års næste bedste resultat</t>
  </si>
  <si>
    <t xml:space="preserve">U21 Herre Compound </t>
  </si>
  <si>
    <t>U21 Dame Compound</t>
  </si>
  <si>
    <t>U21 Herre Recurve</t>
  </si>
  <si>
    <t>U21 Dame Recurve</t>
  </si>
  <si>
    <t>U18 Herre Compound</t>
  </si>
  <si>
    <t>U18 Dame Compound</t>
  </si>
  <si>
    <t>U18 Herre Recurve</t>
  </si>
  <si>
    <t>U18 Dame Recurve</t>
  </si>
  <si>
    <t>European Youth Cup</t>
  </si>
  <si>
    <t>Ungdoms EM 2022</t>
  </si>
  <si>
    <t xml:space="preserve">Emilie Bomholtz </t>
  </si>
  <si>
    <t>Marie F. Marckmann</t>
  </si>
  <si>
    <t>Mia Vestergaard</t>
  </si>
  <si>
    <t>Nellie R. Emanuelsen</t>
  </si>
  <si>
    <t>Rasmus Meisner Christensen</t>
  </si>
  <si>
    <t>Nicklas Bryld</t>
  </si>
  <si>
    <t>Signe Bay Dahl</t>
  </si>
  <si>
    <t>Linus H Lützen</t>
  </si>
  <si>
    <t>Liv Meck</t>
  </si>
  <si>
    <t>Pil Muk Carlsen</t>
  </si>
  <si>
    <t>Valdemar Astrup Jensen</t>
  </si>
  <si>
    <t>Sydney Staal</t>
  </si>
  <si>
    <t>Caroline Lunde-Jørgensen</t>
  </si>
  <si>
    <t>Julian D. Lyderik</t>
  </si>
  <si>
    <t>Stina Hjortlund Hansen</t>
  </si>
  <si>
    <t>Emil Chistensen</t>
  </si>
  <si>
    <t>Oliver Nordstrøm</t>
  </si>
  <si>
    <t>Aarhus 02.04.2022 formiddag</t>
  </si>
  <si>
    <t>Aarhus 02.04.2022 eftermiddag</t>
  </si>
  <si>
    <t>TIK 15.04.2022 formiddag</t>
  </si>
  <si>
    <t>TIK 15.04.2022 eftermiddag</t>
  </si>
  <si>
    <t>Køge 24.04.2022</t>
  </si>
  <si>
    <t>Køge 03.06.2022</t>
  </si>
  <si>
    <t>Taastrup 04.06.2022</t>
  </si>
  <si>
    <t>Holstebro 12.06.2022</t>
  </si>
  <si>
    <t>Arcus 30.04.2022 - 1. runde</t>
  </si>
  <si>
    <t>Arcus 30.04.2022 - 2. runde</t>
  </si>
  <si>
    <t>Arcus 21.05.2022 - 1. runde</t>
  </si>
  <si>
    <t>Arcus 21.05.2023 - 2. runde</t>
  </si>
  <si>
    <t>Arcus 11.06.2022 - 2 runde</t>
  </si>
  <si>
    <t>Arcus 11.06.2022 - 1. runde</t>
  </si>
  <si>
    <t>Point opgørelse EYC</t>
  </si>
  <si>
    <t>Bedste resultat inden for seneste 31 dage</t>
  </si>
  <si>
    <t>Grøn</t>
  </si>
  <si>
    <t>Gul</t>
  </si>
  <si>
    <t>Orange</t>
  </si>
  <si>
    <t>Blå</t>
  </si>
  <si>
    <t>A-krav</t>
  </si>
  <si>
    <t>B-krav</t>
  </si>
  <si>
    <t>C-krav</t>
  </si>
  <si>
    <t>For holdet</t>
  </si>
  <si>
    <t>Point opgørelse U-EM De to bedste fra hele perioden</t>
  </si>
  <si>
    <t>Point opgørelse U-EM den bedste fra hele perioden plus den bedste fra de sidste 31 dage. Som beskrevet i udtagelses systemet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</si>
</sst>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30303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0" fillId="0" borderId="1" xfId="0" applyBorder="1" applyAlignment="1">
      <alignment horizontal="center" textRotation="90"/>
    </xf>
    <xf numFmtId="0" fontId="1" fillId="2" borderId="1" xfId="0" applyFont="1" applyFill="1" applyBorder="1"/>
    <xf numFmtId="0" fontId="0" fillId="3" borderId="1" xfId="0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4" xfId="0" applyBorder="1" applyAlignment="1">
      <alignment horizontal="center" textRotation="90"/>
    </xf>
    <xf numFmtId="0" fontId="0" fillId="0" borderId="14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0" xfId="0" applyFill="1"/>
    <xf numFmtId="0" fontId="0" fillId="7" borderId="0" xfId="0" applyFill="1"/>
    <xf numFmtId="0" fontId="0" fillId="8" borderId="0" xfId="0" applyFill="1"/>
    <xf numFmtId="0" fontId="0" fillId="11" borderId="0" xfId="0" applyFill="1"/>
    <xf numFmtId="0" fontId="0" fillId="8" borderId="6" xfId="0" applyFill="1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tabSelected="1" zoomScale="80" zoomScaleNormal="80" workbookViewId="0">
      <pane ySplit="2" topLeftCell="A3" activePane="bottomLeft" state="frozen"/>
      <selection pane="bottomLeft" activeCell="V1" sqref="V1:X1"/>
    </sheetView>
  </sheetViews>
  <sheetFormatPr defaultRowHeight="14.5" x14ac:dyDescent="0.35"/>
  <cols>
    <col min="1" max="1" width="33" customWidth="1"/>
    <col min="2" max="2" width="7.81640625" customWidth="1"/>
    <col min="3" max="3" width="8" customWidth="1"/>
    <col min="4" max="4" width="3.54296875" customWidth="1"/>
    <col min="5" max="12" width="9.1796875" style="21"/>
    <col min="13" max="13" width="8.7265625" style="21"/>
    <col min="14" max="17" width="9.1796875" style="21"/>
    <col min="18" max="18" width="8.7265625" style="21"/>
    <col min="19" max="21" width="9.1796875" style="21"/>
  </cols>
  <sheetData>
    <row r="1" spans="1:27" ht="120" customHeight="1" thickBot="1" x14ac:dyDescent="0.4">
      <c r="S1" s="64" t="s">
        <v>61</v>
      </c>
      <c r="T1" s="65"/>
      <c r="U1" s="66"/>
      <c r="V1" s="64" t="s">
        <v>62</v>
      </c>
      <c r="W1" s="65"/>
      <c r="X1" s="66"/>
      <c r="Y1" s="67" t="s">
        <v>51</v>
      </c>
      <c r="Z1" s="67"/>
      <c r="AA1" s="68"/>
    </row>
    <row r="2" spans="1:27" ht="196" x14ac:dyDescent="0.35">
      <c r="A2" s="10" t="s">
        <v>10</v>
      </c>
      <c r="B2" s="12" t="s">
        <v>18</v>
      </c>
      <c r="C2" s="12" t="s">
        <v>19</v>
      </c>
      <c r="D2" s="14"/>
      <c r="E2" s="12" t="s">
        <v>37</v>
      </c>
      <c r="F2" s="12" t="s">
        <v>38</v>
      </c>
      <c r="G2" s="12" t="s">
        <v>39</v>
      </c>
      <c r="H2" s="12" t="s">
        <v>40</v>
      </c>
      <c r="I2" s="12" t="s">
        <v>41</v>
      </c>
      <c r="J2" s="12" t="s">
        <v>45</v>
      </c>
      <c r="K2" s="34" t="s">
        <v>46</v>
      </c>
      <c r="L2" s="49" t="s">
        <v>47</v>
      </c>
      <c r="M2" s="12" t="s">
        <v>48</v>
      </c>
      <c r="N2" s="12" t="s">
        <v>42</v>
      </c>
      <c r="O2" s="12" t="s">
        <v>43</v>
      </c>
      <c r="P2" s="12" t="s">
        <v>50</v>
      </c>
      <c r="Q2" s="12" t="s">
        <v>49</v>
      </c>
      <c r="R2" s="34" t="s">
        <v>44</v>
      </c>
      <c r="S2" s="63" t="s">
        <v>8</v>
      </c>
      <c r="T2" s="38" t="s">
        <v>9</v>
      </c>
      <c r="U2" s="39" t="s">
        <v>7</v>
      </c>
      <c r="V2" s="37" t="s">
        <v>8</v>
      </c>
      <c r="W2" s="38" t="s">
        <v>52</v>
      </c>
      <c r="X2" s="39" t="s">
        <v>7</v>
      </c>
      <c r="Y2" s="37" t="s">
        <v>8</v>
      </c>
      <c r="Z2" s="38" t="s">
        <v>9</v>
      </c>
      <c r="AA2" s="39" t="s">
        <v>7</v>
      </c>
    </row>
    <row r="3" spans="1:27" x14ac:dyDescent="0.35">
      <c r="A3" s="1" t="s">
        <v>3</v>
      </c>
      <c r="B3" s="19"/>
      <c r="C3" s="18">
        <v>1</v>
      </c>
      <c r="D3" s="8"/>
      <c r="E3" s="2">
        <v>707</v>
      </c>
      <c r="F3" s="2">
        <v>703</v>
      </c>
      <c r="G3" s="2">
        <v>0</v>
      </c>
      <c r="H3" s="2">
        <v>0</v>
      </c>
      <c r="I3" s="2">
        <v>0</v>
      </c>
      <c r="J3" s="2">
        <v>0</v>
      </c>
      <c r="K3" s="48">
        <v>0</v>
      </c>
      <c r="L3" s="50">
        <v>688</v>
      </c>
      <c r="M3" s="33">
        <v>700</v>
      </c>
      <c r="N3" s="3">
        <v>0</v>
      </c>
      <c r="O3" s="3">
        <v>692</v>
      </c>
      <c r="P3" s="3">
        <v>0</v>
      </c>
      <c r="Q3" s="35">
        <v>0</v>
      </c>
      <c r="R3" s="35">
        <v>0</v>
      </c>
      <c r="S3" s="40">
        <f>IFERROR(LARGE($E3:$R3,1),0)</f>
        <v>707</v>
      </c>
      <c r="T3" s="33">
        <f>IFERROR(LARGE($E3:$R3,2),0)</f>
        <v>703</v>
      </c>
      <c r="U3" s="53">
        <f t="shared" ref="U3:U8" si="0">SUM(S3:T3)</f>
        <v>1410</v>
      </c>
      <c r="V3" s="40">
        <f>IFERROR(LARGE($E3:$R3,1),0)</f>
        <v>707</v>
      </c>
      <c r="W3" s="33">
        <f>IFERROR(IF(LARGE($L3:$R3,1)=V3,LARGE(L3:R3,2),LARGE(L3:R3,1)),0)</f>
        <v>700</v>
      </c>
      <c r="X3" s="47">
        <f t="shared" ref="X3:X8" si="1">SUM(V3:W3)</f>
        <v>1407</v>
      </c>
      <c r="Y3" s="40"/>
      <c r="Z3" s="33"/>
      <c r="AA3" s="41">
        <f t="shared" ref="AA3:AA8" si="2">SUM(Y3:Z3)</f>
        <v>0</v>
      </c>
    </row>
    <row r="4" spans="1:27" x14ac:dyDescent="0.35">
      <c r="A4" s="5" t="s">
        <v>2</v>
      </c>
      <c r="B4" s="20"/>
      <c r="C4" s="16">
        <v>1</v>
      </c>
      <c r="D4" s="7"/>
      <c r="E4" s="2">
        <v>701</v>
      </c>
      <c r="F4" s="2">
        <v>684</v>
      </c>
      <c r="G4" s="29">
        <v>703</v>
      </c>
      <c r="H4" s="29">
        <v>708</v>
      </c>
      <c r="I4" s="2">
        <v>0</v>
      </c>
      <c r="J4" s="2">
        <v>702</v>
      </c>
      <c r="K4" s="48">
        <v>703</v>
      </c>
      <c r="L4" s="50">
        <v>0</v>
      </c>
      <c r="M4" s="33">
        <v>0</v>
      </c>
      <c r="N4" s="3">
        <v>701</v>
      </c>
      <c r="O4" s="3">
        <v>456</v>
      </c>
      <c r="P4" s="3">
        <v>695</v>
      </c>
      <c r="Q4" s="35">
        <v>696</v>
      </c>
      <c r="R4" s="35">
        <v>0</v>
      </c>
      <c r="S4" s="40">
        <f t="shared" ref="S4:S19" si="3">IFERROR(LARGE($E4:$R4,1),0)</f>
        <v>708</v>
      </c>
      <c r="T4" s="33">
        <f t="shared" ref="T4:T19" si="4">IFERROR(LARGE($E4:$R4,2),0)</f>
        <v>703</v>
      </c>
      <c r="U4" s="53">
        <f t="shared" si="0"/>
        <v>1411</v>
      </c>
      <c r="V4" s="40">
        <f t="shared" ref="V4:V34" si="5">IFERROR(LARGE($E4:$R4,1),0)</f>
        <v>708</v>
      </c>
      <c r="W4" s="33">
        <f t="shared" ref="W4:W34" si="6">IFERROR(IF(LARGE($L4:$R4,1)=V4,LARGE(L4:R4,2),LARGE(L4:R4,1)),0)</f>
        <v>701</v>
      </c>
      <c r="X4" s="47">
        <f t="shared" si="1"/>
        <v>1409</v>
      </c>
      <c r="Y4" s="40"/>
      <c r="Z4" s="33"/>
      <c r="AA4" s="41">
        <f t="shared" si="2"/>
        <v>0</v>
      </c>
    </row>
    <row r="5" spans="1:27" x14ac:dyDescent="0.35">
      <c r="A5" s="1" t="s">
        <v>1</v>
      </c>
      <c r="B5" s="18">
        <v>1</v>
      </c>
      <c r="C5" s="18">
        <v>1</v>
      </c>
      <c r="D5" s="8"/>
      <c r="E5" s="2">
        <v>690</v>
      </c>
      <c r="F5" s="2">
        <v>694</v>
      </c>
      <c r="G5" s="30">
        <v>683</v>
      </c>
      <c r="H5" s="30">
        <v>676</v>
      </c>
      <c r="I5" s="2">
        <v>0</v>
      </c>
      <c r="J5" s="2">
        <v>683</v>
      </c>
      <c r="K5" s="48">
        <v>688</v>
      </c>
      <c r="L5" s="50">
        <v>678</v>
      </c>
      <c r="M5" s="33">
        <v>0</v>
      </c>
      <c r="N5" s="3">
        <v>0</v>
      </c>
      <c r="O5" s="3">
        <v>697</v>
      </c>
      <c r="P5" s="3">
        <v>698</v>
      </c>
      <c r="Q5" s="35">
        <v>681</v>
      </c>
      <c r="R5" s="35">
        <v>0</v>
      </c>
      <c r="S5" s="40">
        <f t="shared" si="3"/>
        <v>698</v>
      </c>
      <c r="T5" s="33">
        <f t="shared" si="4"/>
        <v>697</v>
      </c>
      <c r="U5" s="53">
        <f t="shared" si="0"/>
        <v>1395</v>
      </c>
      <c r="V5" s="40">
        <f t="shared" si="5"/>
        <v>698</v>
      </c>
      <c r="W5" s="33">
        <f t="shared" si="6"/>
        <v>697</v>
      </c>
      <c r="X5" s="47">
        <f t="shared" si="1"/>
        <v>1395</v>
      </c>
      <c r="Y5" s="40">
        <f>IFERROR(LARGE($E5:$M5,1),0)</f>
        <v>694</v>
      </c>
      <c r="Z5" s="33">
        <f t="shared" ref="Z5:Z19" si="7">IFERROR(LARGE($E5:$M5,2),0)</f>
        <v>690</v>
      </c>
      <c r="AA5" s="47">
        <f t="shared" si="2"/>
        <v>1384</v>
      </c>
    </row>
    <row r="6" spans="1:27" x14ac:dyDescent="0.35">
      <c r="A6" s="1" t="s">
        <v>0</v>
      </c>
      <c r="B6" s="19"/>
      <c r="C6" s="18">
        <v>1</v>
      </c>
      <c r="D6" s="8"/>
      <c r="E6" s="2">
        <v>0</v>
      </c>
      <c r="F6" s="2">
        <v>0</v>
      </c>
      <c r="G6" s="28">
        <v>706</v>
      </c>
      <c r="H6" s="28">
        <v>706</v>
      </c>
      <c r="I6" s="2">
        <v>0</v>
      </c>
      <c r="J6" s="2">
        <v>0</v>
      </c>
      <c r="K6" s="48">
        <v>0</v>
      </c>
      <c r="L6" s="50">
        <v>0</v>
      </c>
      <c r="M6" s="33">
        <v>0</v>
      </c>
      <c r="N6" s="3">
        <v>0</v>
      </c>
      <c r="O6" s="3">
        <v>0</v>
      </c>
      <c r="P6" s="3">
        <v>0</v>
      </c>
      <c r="Q6" s="35">
        <v>0</v>
      </c>
      <c r="R6" s="35">
        <v>0</v>
      </c>
      <c r="S6" s="40">
        <f t="shared" si="3"/>
        <v>706</v>
      </c>
      <c r="T6" s="33">
        <f t="shared" si="4"/>
        <v>706</v>
      </c>
      <c r="U6" s="53">
        <f t="shared" si="0"/>
        <v>1412</v>
      </c>
      <c r="V6" s="55">
        <f t="shared" si="5"/>
        <v>706</v>
      </c>
      <c r="W6" s="33">
        <f t="shared" si="6"/>
        <v>0</v>
      </c>
      <c r="X6" s="53">
        <f t="shared" si="1"/>
        <v>706</v>
      </c>
      <c r="Y6" s="40"/>
      <c r="Z6" s="33"/>
      <c r="AA6" s="41">
        <f t="shared" si="2"/>
        <v>0</v>
      </c>
    </row>
    <row r="7" spans="1:27" x14ac:dyDescent="0.35">
      <c r="A7" s="1" t="s">
        <v>27</v>
      </c>
      <c r="B7" s="19"/>
      <c r="C7" s="18">
        <v>1</v>
      </c>
      <c r="D7" s="8"/>
      <c r="E7" s="2">
        <v>0</v>
      </c>
      <c r="F7" s="2">
        <v>0</v>
      </c>
      <c r="G7" s="2">
        <v>687</v>
      </c>
      <c r="H7" s="2">
        <v>686</v>
      </c>
      <c r="I7" s="2">
        <v>670</v>
      </c>
      <c r="J7" s="2">
        <v>678</v>
      </c>
      <c r="K7" s="48">
        <v>692</v>
      </c>
      <c r="L7" s="50">
        <v>667</v>
      </c>
      <c r="M7" s="33">
        <v>668</v>
      </c>
      <c r="N7" s="3">
        <v>688</v>
      </c>
      <c r="O7" s="3">
        <v>687</v>
      </c>
      <c r="P7" s="3">
        <v>690</v>
      </c>
      <c r="Q7" s="35">
        <v>678</v>
      </c>
      <c r="R7" s="35">
        <v>0</v>
      </c>
      <c r="S7" s="40">
        <f t="shared" si="3"/>
        <v>692</v>
      </c>
      <c r="T7" s="33">
        <f t="shared" si="4"/>
        <v>690</v>
      </c>
      <c r="U7" s="53">
        <f t="shared" si="0"/>
        <v>1382</v>
      </c>
      <c r="V7" s="40">
        <f t="shared" si="5"/>
        <v>692</v>
      </c>
      <c r="W7" s="33">
        <f t="shared" si="6"/>
        <v>690</v>
      </c>
      <c r="X7" s="41">
        <f t="shared" si="1"/>
        <v>1382</v>
      </c>
      <c r="Y7" s="40"/>
      <c r="Z7" s="33"/>
      <c r="AA7" s="41">
        <f t="shared" si="2"/>
        <v>0</v>
      </c>
    </row>
    <row r="8" spans="1:27" x14ac:dyDescent="0.35">
      <c r="A8" s="1" t="s">
        <v>30</v>
      </c>
      <c r="B8" s="18">
        <v>1</v>
      </c>
      <c r="C8" s="18">
        <v>1</v>
      </c>
      <c r="D8" s="8"/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679</v>
      </c>
      <c r="K8" s="48">
        <v>683</v>
      </c>
      <c r="L8" s="50">
        <v>0</v>
      </c>
      <c r="M8" s="33">
        <v>0</v>
      </c>
      <c r="N8" s="3">
        <v>0</v>
      </c>
      <c r="O8" s="3">
        <v>0</v>
      </c>
      <c r="P8" s="3">
        <v>0</v>
      </c>
      <c r="Q8" s="35">
        <v>0</v>
      </c>
      <c r="R8" s="35">
        <v>0</v>
      </c>
      <c r="S8" s="40">
        <f t="shared" si="3"/>
        <v>683</v>
      </c>
      <c r="T8" s="33">
        <f t="shared" si="4"/>
        <v>679</v>
      </c>
      <c r="U8" s="41">
        <f t="shared" si="0"/>
        <v>1362</v>
      </c>
      <c r="V8" s="40">
        <f t="shared" si="5"/>
        <v>683</v>
      </c>
      <c r="W8" s="33">
        <f t="shared" si="6"/>
        <v>0</v>
      </c>
      <c r="X8" s="41">
        <f t="shared" si="1"/>
        <v>683</v>
      </c>
      <c r="Y8" s="40">
        <f t="shared" ref="Y8:Y19" si="8">IFERROR(LARGE($E8:$M8,1),0)</f>
        <v>683</v>
      </c>
      <c r="Z8" s="33">
        <f t="shared" si="7"/>
        <v>679</v>
      </c>
      <c r="AA8" s="54">
        <f t="shared" si="2"/>
        <v>1362</v>
      </c>
    </row>
    <row r="9" spans="1:27" x14ac:dyDescent="0.35">
      <c r="A9" s="13" t="s">
        <v>11</v>
      </c>
      <c r="B9" s="26"/>
      <c r="C9" s="26"/>
      <c r="D9" s="11"/>
      <c r="E9" s="2"/>
      <c r="F9" s="2"/>
      <c r="G9" s="2"/>
      <c r="H9" s="2"/>
      <c r="I9" s="2"/>
      <c r="J9" s="2"/>
      <c r="K9" s="48"/>
      <c r="L9" s="50"/>
      <c r="M9" s="33"/>
      <c r="N9" s="3"/>
      <c r="O9" s="3"/>
      <c r="P9" s="3"/>
      <c r="Q9" s="35"/>
      <c r="R9" s="35"/>
      <c r="S9" s="40"/>
      <c r="T9" s="33"/>
      <c r="U9" s="41"/>
      <c r="V9" s="40"/>
      <c r="W9" s="33"/>
      <c r="X9" s="41"/>
      <c r="Y9" s="40"/>
      <c r="Z9" s="33"/>
      <c r="AA9" s="41"/>
    </row>
    <row r="10" spans="1:27" x14ac:dyDescent="0.35">
      <c r="A10" s="22" t="s">
        <v>29</v>
      </c>
      <c r="B10" s="25"/>
      <c r="C10" s="23">
        <v>1</v>
      </c>
      <c r="D10" s="11"/>
      <c r="E10" s="2">
        <v>666</v>
      </c>
      <c r="F10" s="2">
        <v>655</v>
      </c>
      <c r="G10" s="2">
        <v>658</v>
      </c>
      <c r="H10" s="2">
        <v>640</v>
      </c>
      <c r="I10" s="2">
        <v>0</v>
      </c>
      <c r="J10" s="2">
        <v>642</v>
      </c>
      <c r="K10" s="48">
        <v>0</v>
      </c>
      <c r="L10" s="50">
        <v>0</v>
      </c>
      <c r="M10" s="33">
        <v>0</v>
      </c>
      <c r="N10" s="3">
        <v>0</v>
      </c>
      <c r="O10" s="3">
        <v>674</v>
      </c>
      <c r="P10" s="3">
        <v>677</v>
      </c>
      <c r="Q10" s="35">
        <v>651</v>
      </c>
      <c r="R10" s="35">
        <v>0</v>
      </c>
      <c r="S10" s="40">
        <f t="shared" si="3"/>
        <v>677</v>
      </c>
      <c r="T10" s="33">
        <f t="shared" si="4"/>
        <v>674</v>
      </c>
      <c r="U10" s="41">
        <f>SUM(S10:T10)</f>
        <v>1351</v>
      </c>
      <c r="V10" s="40">
        <f t="shared" si="5"/>
        <v>677</v>
      </c>
      <c r="W10" s="33">
        <f t="shared" si="6"/>
        <v>674</v>
      </c>
      <c r="X10" s="47">
        <f>SUM(V10:W10)</f>
        <v>1351</v>
      </c>
      <c r="Y10" s="40"/>
      <c r="Z10" s="33"/>
      <c r="AA10" s="41">
        <f>SUM(Y10:Z10)</f>
        <v>0</v>
      </c>
    </row>
    <row r="11" spans="1:27" x14ac:dyDescent="0.35">
      <c r="A11" s="1" t="s">
        <v>4</v>
      </c>
      <c r="B11" s="19"/>
      <c r="C11" s="18">
        <v>1</v>
      </c>
      <c r="D11" s="8"/>
      <c r="E11" s="2">
        <v>674</v>
      </c>
      <c r="F11" s="2">
        <v>641</v>
      </c>
      <c r="G11" s="31">
        <v>658</v>
      </c>
      <c r="H11" s="31">
        <v>658</v>
      </c>
      <c r="I11" s="2">
        <v>610</v>
      </c>
      <c r="J11" s="2">
        <v>0</v>
      </c>
      <c r="K11" s="48">
        <v>0</v>
      </c>
      <c r="L11" s="51">
        <v>0</v>
      </c>
      <c r="M11" s="2">
        <v>0</v>
      </c>
      <c r="N11" s="3">
        <v>0</v>
      </c>
      <c r="O11" s="3">
        <v>0</v>
      </c>
      <c r="P11" s="3">
        <v>0</v>
      </c>
      <c r="Q11" s="35">
        <v>0</v>
      </c>
      <c r="R11" s="35">
        <v>0</v>
      </c>
      <c r="S11" s="40">
        <f t="shared" si="3"/>
        <v>674</v>
      </c>
      <c r="T11" s="33">
        <f t="shared" si="4"/>
        <v>658</v>
      </c>
      <c r="U11" s="41">
        <f>SUM(S11:T11)</f>
        <v>1332</v>
      </c>
      <c r="V11" s="55">
        <f t="shared" si="5"/>
        <v>674</v>
      </c>
      <c r="W11" s="33">
        <f t="shared" si="6"/>
        <v>0</v>
      </c>
      <c r="X11" s="41">
        <f>SUM(V11:W11)</f>
        <v>674</v>
      </c>
      <c r="Y11" s="40"/>
      <c r="Z11" s="33"/>
      <c r="AA11" s="41">
        <f>SUM(Y11:Z11)</f>
        <v>0</v>
      </c>
    </row>
    <row r="12" spans="1:27" x14ac:dyDescent="0.35">
      <c r="A12" s="22" t="s">
        <v>28</v>
      </c>
      <c r="B12" s="25"/>
      <c r="C12" s="23">
        <v>1</v>
      </c>
      <c r="D12" s="11"/>
      <c r="E12" s="2">
        <v>650</v>
      </c>
      <c r="F12" s="2">
        <v>656</v>
      </c>
      <c r="G12" s="2">
        <v>0</v>
      </c>
      <c r="H12" s="2">
        <v>0</v>
      </c>
      <c r="I12" s="2">
        <v>622</v>
      </c>
      <c r="J12" s="2">
        <v>658</v>
      </c>
      <c r="K12" s="48">
        <v>665</v>
      </c>
      <c r="L12" s="50">
        <v>648</v>
      </c>
      <c r="M12" s="33">
        <v>645</v>
      </c>
      <c r="N12" s="3">
        <v>0</v>
      </c>
      <c r="O12" s="3">
        <v>0</v>
      </c>
      <c r="P12" s="3">
        <v>663</v>
      </c>
      <c r="Q12" s="35">
        <v>648</v>
      </c>
      <c r="R12" s="35">
        <v>0</v>
      </c>
      <c r="S12" s="40">
        <f t="shared" si="3"/>
        <v>665</v>
      </c>
      <c r="T12" s="33">
        <f t="shared" si="4"/>
        <v>663</v>
      </c>
      <c r="U12" s="41">
        <f>SUM(S12:T12)</f>
        <v>1328</v>
      </c>
      <c r="V12" s="40">
        <f t="shared" si="5"/>
        <v>665</v>
      </c>
      <c r="W12" s="33">
        <f t="shared" si="6"/>
        <v>663</v>
      </c>
      <c r="X12" s="56">
        <f>SUM(V12:W12)</f>
        <v>1328</v>
      </c>
      <c r="Y12" s="40"/>
      <c r="Z12" s="33"/>
      <c r="AA12" s="41">
        <f>SUM(Y12:Z12)</f>
        <v>0</v>
      </c>
    </row>
    <row r="13" spans="1:27" x14ac:dyDescent="0.35">
      <c r="A13" s="1" t="s">
        <v>31</v>
      </c>
      <c r="B13" s="19"/>
      <c r="C13" s="18">
        <v>1</v>
      </c>
      <c r="D13" s="8"/>
      <c r="E13" s="2">
        <v>0</v>
      </c>
      <c r="F13" s="2">
        <v>0</v>
      </c>
      <c r="G13" s="2">
        <v>631</v>
      </c>
      <c r="H13" s="2">
        <v>640</v>
      </c>
      <c r="I13" s="2">
        <v>0</v>
      </c>
      <c r="J13" s="2">
        <v>652</v>
      </c>
      <c r="K13" s="48">
        <v>656</v>
      </c>
      <c r="L13" s="51">
        <v>0</v>
      </c>
      <c r="M13" s="2">
        <v>0</v>
      </c>
      <c r="N13" s="3">
        <v>0</v>
      </c>
      <c r="O13" s="3">
        <v>0</v>
      </c>
      <c r="P13" s="3">
        <v>0</v>
      </c>
      <c r="Q13" s="35">
        <v>0</v>
      </c>
      <c r="R13" s="35">
        <v>0</v>
      </c>
      <c r="S13" s="40">
        <f t="shared" si="3"/>
        <v>656</v>
      </c>
      <c r="T13" s="33">
        <f t="shared" si="4"/>
        <v>652</v>
      </c>
      <c r="U13" s="41">
        <f>SUM(S13:T13)</f>
        <v>1308</v>
      </c>
      <c r="V13" s="40">
        <f t="shared" si="5"/>
        <v>656</v>
      </c>
      <c r="W13" s="33">
        <f t="shared" si="6"/>
        <v>0</v>
      </c>
      <c r="X13" s="41">
        <f>SUM(V13:W13)</f>
        <v>656</v>
      </c>
      <c r="Y13" s="40"/>
      <c r="Z13" s="33"/>
      <c r="AA13" s="41">
        <f>SUM(Y13:Z13)</f>
        <v>0</v>
      </c>
    </row>
    <row r="14" spans="1:27" x14ac:dyDescent="0.35">
      <c r="A14" s="13" t="s">
        <v>12</v>
      </c>
      <c r="B14" s="26"/>
      <c r="C14" s="26"/>
      <c r="D14" s="11"/>
      <c r="E14" s="2"/>
      <c r="F14" s="2"/>
      <c r="G14" s="2"/>
      <c r="H14" s="2"/>
      <c r="I14" s="2"/>
      <c r="J14" s="2"/>
      <c r="K14" s="48"/>
      <c r="L14" s="50"/>
      <c r="M14" s="33"/>
      <c r="N14" s="3"/>
      <c r="O14" s="3"/>
      <c r="P14" s="3"/>
      <c r="Q14" s="35"/>
      <c r="R14" s="35"/>
      <c r="S14" s="40"/>
      <c r="T14" s="33"/>
      <c r="U14" s="41"/>
      <c r="V14" s="40"/>
      <c r="W14" s="33"/>
      <c r="X14" s="41"/>
      <c r="Y14" s="40"/>
      <c r="Z14" s="33"/>
      <c r="AA14" s="41"/>
    </row>
    <row r="15" spans="1:27" x14ac:dyDescent="0.35">
      <c r="A15" s="1" t="s">
        <v>6</v>
      </c>
      <c r="B15" s="19"/>
      <c r="C15" s="18">
        <v>1</v>
      </c>
      <c r="D15" s="8"/>
      <c r="E15" s="2">
        <v>616</v>
      </c>
      <c r="F15" s="2">
        <v>629</v>
      </c>
      <c r="G15" s="32">
        <v>600</v>
      </c>
      <c r="H15" s="32">
        <v>636</v>
      </c>
      <c r="I15" s="2">
        <v>594</v>
      </c>
      <c r="J15" s="2">
        <v>610</v>
      </c>
      <c r="K15" s="48">
        <v>607</v>
      </c>
      <c r="L15" s="50">
        <v>623</v>
      </c>
      <c r="M15" s="33">
        <v>628</v>
      </c>
      <c r="N15" s="3">
        <v>618</v>
      </c>
      <c r="O15" s="3">
        <v>620</v>
      </c>
      <c r="P15" s="3">
        <v>615</v>
      </c>
      <c r="Q15" s="35">
        <v>299</v>
      </c>
      <c r="R15" s="35">
        <v>0</v>
      </c>
      <c r="S15" s="40">
        <f t="shared" si="3"/>
        <v>636</v>
      </c>
      <c r="T15" s="33">
        <f t="shared" si="4"/>
        <v>629</v>
      </c>
      <c r="U15" s="41">
        <f t="shared" ref="U15:U34" si="9">SUM(S15:T15)</f>
        <v>1265</v>
      </c>
      <c r="V15" s="40">
        <f t="shared" si="5"/>
        <v>636</v>
      </c>
      <c r="W15" s="33">
        <f t="shared" si="6"/>
        <v>628</v>
      </c>
      <c r="X15" s="47">
        <f t="shared" ref="X15:X17" si="10">SUM(V15:W15)</f>
        <v>1264</v>
      </c>
      <c r="Y15" s="40"/>
      <c r="Z15" s="33"/>
      <c r="AA15" s="41">
        <f t="shared" ref="AA15:AA17" si="11">SUM(Y15:Z15)</f>
        <v>0</v>
      </c>
    </row>
    <row r="16" spans="1:27" x14ac:dyDescent="0.35">
      <c r="A16" s="1" t="s">
        <v>5</v>
      </c>
      <c r="B16" s="19"/>
      <c r="C16" s="18">
        <v>1</v>
      </c>
      <c r="D16" s="8"/>
      <c r="E16" s="2">
        <v>0</v>
      </c>
      <c r="F16" s="2">
        <v>0</v>
      </c>
      <c r="G16" s="33">
        <v>641</v>
      </c>
      <c r="H16" s="33">
        <v>655</v>
      </c>
      <c r="I16" s="2">
        <v>622</v>
      </c>
      <c r="J16" s="2">
        <v>636</v>
      </c>
      <c r="K16" s="48">
        <v>630</v>
      </c>
      <c r="L16" s="50">
        <v>633</v>
      </c>
      <c r="M16" s="33">
        <v>604</v>
      </c>
      <c r="N16" s="3">
        <v>0</v>
      </c>
      <c r="O16" s="3">
        <v>0</v>
      </c>
      <c r="P16" s="3">
        <v>0</v>
      </c>
      <c r="Q16" s="35">
        <v>0</v>
      </c>
      <c r="R16" s="35">
        <v>0</v>
      </c>
      <c r="S16" s="40">
        <f t="shared" si="3"/>
        <v>655</v>
      </c>
      <c r="T16" s="33">
        <f t="shared" si="4"/>
        <v>641</v>
      </c>
      <c r="U16" s="41">
        <f t="shared" si="9"/>
        <v>1296</v>
      </c>
      <c r="V16" s="40">
        <f t="shared" si="5"/>
        <v>655</v>
      </c>
      <c r="W16" s="33">
        <f t="shared" si="6"/>
        <v>633</v>
      </c>
      <c r="X16" s="47">
        <f t="shared" si="10"/>
        <v>1288</v>
      </c>
      <c r="Y16" s="40"/>
      <c r="Z16" s="33"/>
      <c r="AA16" s="41">
        <f t="shared" si="11"/>
        <v>0</v>
      </c>
    </row>
    <row r="17" spans="1:27" x14ac:dyDescent="0.35">
      <c r="A17" s="1" t="s">
        <v>36</v>
      </c>
      <c r="B17" s="18">
        <v>1</v>
      </c>
      <c r="C17" s="18">
        <v>1</v>
      </c>
      <c r="D17" s="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48">
        <v>0</v>
      </c>
      <c r="L17" s="50">
        <v>0</v>
      </c>
      <c r="M17" s="33">
        <v>0</v>
      </c>
      <c r="N17" s="3">
        <v>0</v>
      </c>
      <c r="O17" s="3">
        <v>0</v>
      </c>
      <c r="P17" s="3">
        <v>0</v>
      </c>
      <c r="Q17" s="35">
        <v>0</v>
      </c>
      <c r="R17" s="35">
        <v>0</v>
      </c>
      <c r="S17" s="40">
        <f t="shared" si="3"/>
        <v>0</v>
      </c>
      <c r="T17" s="33">
        <f t="shared" si="4"/>
        <v>0</v>
      </c>
      <c r="U17" s="41">
        <f t="shared" si="9"/>
        <v>0</v>
      </c>
      <c r="V17" s="40">
        <f t="shared" si="5"/>
        <v>0</v>
      </c>
      <c r="W17" s="33">
        <f t="shared" si="6"/>
        <v>0</v>
      </c>
      <c r="X17" s="41">
        <f t="shared" si="10"/>
        <v>0</v>
      </c>
      <c r="Y17" s="40">
        <f t="shared" si="8"/>
        <v>0</v>
      </c>
      <c r="Z17" s="33">
        <f t="shared" si="7"/>
        <v>0</v>
      </c>
      <c r="AA17" s="41">
        <f t="shared" si="11"/>
        <v>0</v>
      </c>
    </row>
    <row r="18" spans="1:27" x14ac:dyDescent="0.35">
      <c r="A18" s="13" t="s">
        <v>13</v>
      </c>
      <c r="B18" s="26"/>
      <c r="C18" s="26"/>
      <c r="D18" s="11"/>
      <c r="E18" s="2"/>
      <c r="F18" s="2"/>
      <c r="G18" s="2"/>
      <c r="H18" s="2"/>
      <c r="I18" s="2"/>
      <c r="J18" s="2"/>
      <c r="K18" s="48"/>
      <c r="L18" s="50"/>
      <c r="M18" s="33"/>
      <c r="N18" s="3"/>
      <c r="O18" s="3"/>
      <c r="P18" s="3"/>
      <c r="Q18" s="35"/>
      <c r="R18" s="35"/>
      <c r="S18" s="40"/>
      <c r="T18" s="33"/>
      <c r="U18" s="41"/>
      <c r="V18" s="40"/>
      <c r="W18" s="33"/>
      <c r="X18" s="41"/>
      <c r="Y18" s="40"/>
      <c r="Z18" s="33"/>
      <c r="AA18" s="41"/>
    </row>
    <row r="19" spans="1:27" x14ac:dyDescent="0.35">
      <c r="A19" s="6" t="s">
        <v>34</v>
      </c>
      <c r="B19" s="24">
        <v>1</v>
      </c>
      <c r="C19" s="24">
        <v>1</v>
      </c>
      <c r="D19" s="9"/>
      <c r="E19" s="2">
        <v>499</v>
      </c>
      <c r="F19" s="2">
        <v>494</v>
      </c>
      <c r="G19" s="2">
        <v>526</v>
      </c>
      <c r="H19" s="2">
        <v>547</v>
      </c>
      <c r="I19" s="2">
        <v>0</v>
      </c>
      <c r="J19" s="2">
        <v>560</v>
      </c>
      <c r="K19" s="48">
        <v>561</v>
      </c>
      <c r="L19" s="50">
        <v>0</v>
      </c>
      <c r="M19" s="33">
        <v>0</v>
      </c>
      <c r="N19" s="3">
        <v>0</v>
      </c>
      <c r="O19" s="3">
        <v>0</v>
      </c>
      <c r="P19" s="3">
        <v>548</v>
      </c>
      <c r="Q19" s="35">
        <v>548</v>
      </c>
      <c r="R19" s="35">
        <v>0</v>
      </c>
      <c r="S19" s="40">
        <f t="shared" si="3"/>
        <v>561</v>
      </c>
      <c r="T19" s="33">
        <f t="shared" si="4"/>
        <v>560</v>
      </c>
      <c r="U19" s="41">
        <f t="shared" si="9"/>
        <v>1121</v>
      </c>
      <c r="V19" s="40">
        <f t="shared" si="5"/>
        <v>561</v>
      </c>
      <c r="W19" s="33">
        <f t="shared" si="6"/>
        <v>548</v>
      </c>
      <c r="X19" s="41">
        <f t="shared" ref="X19" si="12">SUM(V19:W19)</f>
        <v>1109</v>
      </c>
      <c r="Y19" s="40">
        <f t="shared" si="8"/>
        <v>561</v>
      </c>
      <c r="Z19" s="33">
        <f t="shared" si="7"/>
        <v>560</v>
      </c>
      <c r="AA19" s="41">
        <f t="shared" ref="AA19" si="13">SUM(Y19:Z19)</f>
        <v>1121</v>
      </c>
    </row>
    <row r="20" spans="1:27" x14ac:dyDescent="0.35">
      <c r="A20" s="7"/>
      <c r="B20" s="15"/>
      <c r="C20" s="15"/>
      <c r="D20" s="17"/>
      <c r="E20" s="15"/>
      <c r="F20" s="15"/>
      <c r="G20" s="15"/>
      <c r="H20" s="15"/>
      <c r="I20" s="15"/>
      <c r="J20" s="15"/>
      <c r="K20" s="36"/>
      <c r="L20" s="52"/>
      <c r="M20" s="15"/>
      <c r="N20" s="15"/>
      <c r="O20" s="15"/>
      <c r="P20" s="15"/>
      <c r="Q20" s="36"/>
      <c r="R20" s="36"/>
      <c r="S20" s="42"/>
      <c r="T20" s="15"/>
      <c r="U20" s="43"/>
      <c r="V20" s="42"/>
      <c r="W20" s="15"/>
      <c r="X20" s="43"/>
      <c r="Y20" s="42"/>
      <c r="Z20" s="15"/>
      <c r="AA20" s="43"/>
    </row>
    <row r="21" spans="1:27" x14ac:dyDescent="0.35">
      <c r="A21" s="13" t="s">
        <v>14</v>
      </c>
      <c r="B21" s="26"/>
      <c r="C21" s="26"/>
      <c r="D21" s="11"/>
      <c r="E21" s="3"/>
      <c r="F21" s="3"/>
      <c r="G21" s="3"/>
      <c r="H21" s="3"/>
      <c r="I21" s="3"/>
      <c r="J21" s="3"/>
      <c r="K21" s="35"/>
      <c r="L21" s="50"/>
      <c r="M21" s="33"/>
      <c r="N21" s="3"/>
      <c r="O21" s="3"/>
      <c r="P21" s="3"/>
      <c r="Q21" s="35"/>
      <c r="R21" s="35"/>
      <c r="S21" s="40"/>
      <c r="T21" s="33"/>
      <c r="U21" s="41"/>
      <c r="V21" s="40"/>
      <c r="W21" s="33"/>
      <c r="X21" s="41"/>
      <c r="Y21" s="40"/>
      <c r="Z21" s="33"/>
      <c r="AA21" s="41"/>
    </row>
    <row r="22" spans="1:27" x14ac:dyDescent="0.35">
      <c r="A22" s="4" t="s">
        <v>25</v>
      </c>
      <c r="B22" s="16">
        <v>1</v>
      </c>
      <c r="C22" s="16">
        <v>1</v>
      </c>
      <c r="D22" s="7"/>
      <c r="E22" s="3">
        <v>672</v>
      </c>
      <c r="F22" s="3">
        <v>675</v>
      </c>
      <c r="G22" s="3">
        <v>0</v>
      </c>
      <c r="H22" s="3">
        <v>0</v>
      </c>
      <c r="I22" s="3">
        <v>0</v>
      </c>
      <c r="J22" s="3">
        <v>0</v>
      </c>
      <c r="K22" s="35">
        <v>0</v>
      </c>
      <c r="L22" s="50">
        <v>0</v>
      </c>
      <c r="M22" s="33">
        <v>0</v>
      </c>
      <c r="N22" s="3">
        <v>0</v>
      </c>
      <c r="O22" s="3">
        <v>0</v>
      </c>
      <c r="P22" s="3">
        <v>670</v>
      </c>
      <c r="Q22" s="35">
        <v>669</v>
      </c>
      <c r="R22" s="35">
        <v>0</v>
      </c>
      <c r="S22" s="40">
        <f>IFERROR(LARGE($E22:$R22,1),0)</f>
        <v>675</v>
      </c>
      <c r="T22" s="33">
        <f>IFERROR(LARGE($E22:$R22,2),0)</f>
        <v>672</v>
      </c>
      <c r="U22" s="41">
        <f t="shared" si="9"/>
        <v>1347</v>
      </c>
      <c r="V22" s="40">
        <f t="shared" si="5"/>
        <v>675</v>
      </c>
      <c r="W22" s="33">
        <f t="shared" si="6"/>
        <v>670</v>
      </c>
      <c r="X22" s="54">
        <f t="shared" ref="X22:X23" si="14">SUM(V22:W22)</f>
        <v>1345</v>
      </c>
      <c r="Y22" s="40">
        <f>IFERROR(LARGE($E22:$M22,1),0)</f>
        <v>675</v>
      </c>
      <c r="Z22" s="33">
        <f>IFERROR(LARGE($E22:$M22,2),0)</f>
        <v>672</v>
      </c>
      <c r="AA22" s="54">
        <f t="shared" ref="AA22:AA25" si="15">SUM(Y22:Z22)</f>
        <v>1347</v>
      </c>
    </row>
    <row r="23" spans="1:27" x14ac:dyDescent="0.35">
      <c r="A23" s="4" t="s">
        <v>33</v>
      </c>
      <c r="B23" s="20"/>
      <c r="C23" s="16">
        <v>1</v>
      </c>
      <c r="D23" s="7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5">
        <v>0</v>
      </c>
      <c r="L23" s="50">
        <v>0</v>
      </c>
      <c r="M23" s="33">
        <v>0</v>
      </c>
      <c r="N23" s="3">
        <v>607</v>
      </c>
      <c r="O23" s="3">
        <v>305</v>
      </c>
      <c r="P23" s="3">
        <v>0</v>
      </c>
      <c r="Q23" s="35">
        <v>0</v>
      </c>
      <c r="R23" s="35">
        <v>0</v>
      </c>
      <c r="S23" s="40">
        <f t="shared" ref="S23:S34" si="16">IFERROR(LARGE($E23:$R23,1),0)</f>
        <v>607</v>
      </c>
      <c r="T23" s="33">
        <f t="shared" ref="T23:T34" si="17">IFERROR(LARGE($E23:$R23,2),0)</f>
        <v>305</v>
      </c>
      <c r="U23" s="41">
        <f t="shared" si="9"/>
        <v>912</v>
      </c>
      <c r="V23" s="40">
        <f t="shared" si="5"/>
        <v>607</v>
      </c>
      <c r="W23" s="33">
        <f t="shared" si="6"/>
        <v>305</v>
      </c>
      <c r="X23" s="41">
        <f t="shared" si="14"/>
        <v>912</v>
      </c>
      <c r="Y23" s="40"/>
      <c r="Z23" s="33"/>
      <c r="AA23" s="41">
        <f t="shared" si="15"/>
        <v>0</v>
      </c>
    </row>
    <row r="24" spans="1:27" x14ac:dyDescent="0.35">
      <c r="A24" s="13" t="s">
        <v>15</v>
      </c>
      <c r="B24" s="26"/>
      <c r="C24" s="26"/>
      <c r="D24" s="11"/>
      <c r="E24" s="3"/>
      <c r="F24" s="3"/>
      <c r="G24" s="3"/>
      <c r="H24" s="3"/>
      <c r="I24" s="3"/>
      <c r="J24" s="3"/>
      <c r="K24" s="35"/>
      <c r="L24" s="50"/>
      <c r="M24" s="33"/>
      <c r="N24" s="3"/>
      <c r="O24" s="3"/>
      <c r="P24" s="3"/>
      <c r="Q24" s="35"/>
      <c r="R24" s="35"/>
      <c r="S24" s="40"/>
      <c r="T24" s="33"/>
      <c r="U24" s="41"/>
      <c r="V24" s="40"/>
      <c r="W24" s="33"/>
      <c r="X24" s="41"/>
      <c r="Y24" s="40"/>
      <c r="Z24" s="33"/>
      <c r="AA24" s="41"/>
    </row>
    <row r="25" spans="1:27" x14ac:dyDescent="0.35">
      <c r="A25" s="4" t="s">
        <v>32</v>
      </c>
      <c r="B25" s="20"/>
      <c r="C25" s="16">
        <v>1</v>
      </c>
      <c r="D25" s="7"/>
      <c r="E25" s="3">
        <v>0</v>
      </c>
      <c r="F25" s="3">
        <v>0</v>
      </c>
      <c r="G25" s="3">
        <v>656</v>
      </c>
      <c r="H25" s="3">
        <v>646</v>
      </c>
      <c r="I25" s="3">
        <v>0</v>
      </c>
      <c r="J25" s="3">
        <v>644</v>
      </c>
      <c r="K25" s="35">
        <v>657</v>
      </c>
      <c r="L25" s="50">
        <v>0</v>
      </c>
      <c r="M25" s="33">
        <v>0</v>
      </c>
      <c r="N25" s="3">
        <v>628</v>
      </c>
      <c r="O25" s="3">
        <v>0</v>
      </c>
      <c r="P25" s="3">
        <v>636</v>
      </c>
      <c r="Q25" s="35">
        <v>652</v>
      </c>
      <c r="R25" s="35">
        <v>0</v>
      </c>
      <c r="S25" s="40">
        <f t="shared" si="16"/>
        <v>657</v>
      </c>
      <c r="T25" s="33">
        <f t="shared" si="17"/>
        <v>656</v>
      </c>
      <c r="U25" s="41">
        <f t="shared" si="9"/>
        <v>1313</v>
      </c>
      <c r="V25" s="40">
        <f t="shared" si="5"/>
        <v>657</v>
      </c>
      <c r="W25" s="33">
        <f t="shared" si="6"/>
        <v>652</v>
      </c>
      <c r="X25" s="54">
        <f t="shared" ref="X25" si="18">SUM(V25:W25)</f>
        <v>1309</v>
      </c>
      <c r="Y25" s="40"/>
      <c r="Z25" s="33"/>
      <c r="AA25" s="41">
        <f t="shared" si="15"/>
        <v>0</v>
      </c>
    </row>
    <row r="26" spans="1:27" x14ac:dyDescent="0.35">
      <c r="A26" s="13" t="s">
        <v>16</v>
      </c>
      <c r="B26" s="26"/>
      <c r="C26" s="26"/>
      <c r="D26" s="11"/>
      <c r="E26" s="3"/>
      <c r="F26" s="3"/>
      <c r="G26" s="3"/>
      <c r="H26" s="3"/>
      <c r="I26" s="3"/>
      <c r="J26" s="3"/>
      <c r="K26" s="35"/>
      <c r="L26" s="50"/>
      <c r="M26" s="33"/>
      <c r="N26" s="3"/>
      <c r="O26" s="3"/>
      <c r="P26" s="3"/>
      <c r="Q26" s="35"/>
      <c r="R26" s="35"/>
      <c r="S26" s="40">
        <f t="shared" si="16"/>
        <v>0</v>
      </c>
      <c r="T26" s="33">
        <f t="shared" si="17"/>
        <v>0</v>
      </c>
      <c r="U26" s="41"/>
      <c r="V26" s="40"/>
      <c r="W26" s="33"/>
      <c r="X26" s="41"/>
      <c r="Y26" s="40"/>
      <c r="Z26" s="33"/>
      <c r="AA26" s="41"/>
    </row>
    <row r="27" spans="1:27" x14ac:dyDescent="0.35">
      <c r="A27" s="4" t="s">
        <v>24</v>
      </c>
      <c r="B27" s="20"/>
      <c r="C27" s="16">
        <v>1</v>
      </c>
      <c r="D27" s="7"/>
      <c r="E27" s="3">
        <v>0</v>
      </c>
      <c r="F27" s="3">
        <v>0</v>
      </c>
      <c r="G27" s="3">
        <v>613</v>
      </c>
      <c r="H27" s="3">
        <v>634</v>
      </c>
      <c r="I27" s="3">
        <v>607</v>
      </c>
      <c r="J27" s="3">
        <v>635</v>
      </c>
      <c r="K27" s="35">
        <v>626</v>
      </c>
      <c r="L27" s="50">
        <v>635</v>
      </c>
      <c r="M27" s="33">
        <v>640</v>
      </c>
      <c r="N27" s="3">
        <v>619</v>
      </c>
      <c r="O27" s="3">
        <v>642</v>
      </c>
      <c r="P27" s="3">
        <v>660</v>
      </c>
      <c r="Q27" s="35">
        <v>655</v>
      </c>
      <c r="R27" s="35">
        <v>0</v>
      </c>
      <c r="S27" s="40">
        <f t="shared" si="16"/>
        <v>660</v>
      </c>
      <c r="T27" s="33">
        <f t="shared" si="17"/>
        <v>655</v>
      </c>
      <c r="U27" s="41">
        <f t="shared" si="9"/>
        <v>1315</v>
      </c>
      <c r="V27" s="40">
        <f t="shared" si="5"/>
        <v>660</v>
      </c>
      <c r="W27" s="33">
        <f t="shared" si="6"/>
        <v>655</v>
      </c>
      <c r="X27" s="54">
        <f t="shared" ref="X27:X28" si="19">SUM(V27:W27)</f>
        <v>1315</v>
      </c>
      <c r="Y27" s="40"/>
      <c r="Z27" s="33"/>
      <c r="AA27" s="41">
        <f t="shared" ref="AA27:AA28" si="20">SUM(Y27:Z27)</f>
        <v>0</v>
      </c>
    </row>
    <row r="28" spans="1:27" x14ac:dyDescent="0.35">
      <c r="A28" s="4" t="s">
        <v>35</v>
      </c>
      <c r="B28" s="20"/>
      <c r="C28" s="16">
        <v>1</v>
      </c>
      <c r="D28" s="7"/>
      <c r="E28" s="3">
        <v>567</v>
      </c>
      <c r="F28" s="3">
        <v>538</v>
      </c>
      <c r="G28" s="3">
        <v>569</v>
      </c>
      <c r="H28" s="3">
        <v>543</v>
      </c>
      <c r="I28" s="3">
        <v>0</v>
      </c>
      <c r="J28" s="3">
        <v>603</v>
      </c>
      <c r="K28" s="35">
        <v>610</v>
      </c>
      <c r="L28" s="50">
        <v>562</v>
      </c>
      <c r="M28" s="33">
        <v>582</v>
      </c>
      <c r="N28" s="3">
        <v>0</v>
      </c>
      <c r="O28" s="3">
        <v>590</v>
      </c>
      <c r="P28" s="3">
        <v>593</v>
      </c>
      <c r="Q28" s="35">
        <v>577</v>
      </c>
      <c r="R28" s="35">
        <v>0</v>
      </c>
      <c r="S28" s="40">
        <f t="shared" si="16"/>
        <v>610</v>
      </c>
      <c r="T28" s="33">
        <f t="shared" si="17"/>
        <v>603</v>
      </c>
      <c r="U28" s="41">
        <f t="shared" si="9"/>
        <v>1213</v>
      </c>
      <c r="V28" s="62">
        <f t="shared" si="5"/>
        <v>610</v>
      </c>
      <c r="W28" s="33">
        <f t="shared" si="6"/>
        <v>593</v>
      </c>
      <c r="X28" s="53">
        <f t="shared" si="19"/>
        <v>1203</v>
      </c>
      <c r="Y28" s="40"/>
      <c r="Z28" s="33"/>
      <c r="AA28" s="41">
        <f t="shared" si="20"/>
        <v>0</v>
      </c>
    </row>
    <row r="29" spans="1:27" x14ac:dyDescent="0.35">
      <c r="A29" s="13" t="s">
        <v>17</v>
      </c>
      <c r="B29" s="26"/>
      <c r="C29" s="26"/>
      <c r="D29" s="11"/>
      <c r="E29" s="3"/>
      <c r="F29" s="3"/>
      <c r="G29" s="3"/>
      <c r="H29" s="3"/>
      <c r="I29" s="3"/>
      <c r="J29" s="3"/>
      <c r="K29" s="35"/>
      <c r="L29" s="50"/>
      <c r="M29" s="33"/>
      <c r="N29" s="3"/>
      <c r="O29" s="3"/>
      <c r="P29" s="3"/>
      <c r="Q29" s="35"/>
      <c r="R29" s="35"/>
      <c r="S29" s="40"/>
      <c r="T29" s="33"/>
      <c r="U29" s="41"/>
      <c r="V29" s="40"/>
      <c r="W29" s="33"/>
      <c r="X29" s="41"/>
      <c r="Y29" s="40"/>
      <c r="Z29" s="33"/>
      <c r="AA29" s="41"/>
    </row>
    <row r="30" spans="1:27" x14ac:dyDescent="0.35">
      <c r="A30" s="4" t="s">
        <v>20</v>
      </c>
      <c r="B30" s="16">
        <v>1</v>
      </c>
      <c r="C30" s="16">
        <v>1</v>
      </c>
      <c r="D30" s="7"/>
      <c r="E30" s="3">
        <v>0</v>
      </c>
      <c r="F30" s="3">
        <v>0</v>
      </c>
      <c r="G30" s="3">
        <v>557</v>
      </c>
      <c r="H30" s="3">
        <v>559</v>
      </c>
      <c r="I30" s="3">
        <v>553</v>
      </c>
      <c r="J30" s="3">
        <v>598</v>
      </c>
      <c r="K30" s="35">
        <v>610</v>
      </c>
      <c r="L30" s="50">
        <v>0</v>
      </c>
      <c r="M30" s="33">
        <v>0</v>
      </c>
      <c r="N30" s="3">
        <v>607</v>
      </c>
      <c r="O30" s="3">
        <v>612</v>
      </c>
      <c r="P30" s="3">
        <v>600</v>
      </c>
      <c r="Q30" s="35">
        <v>613</v>
      </c>
      <c r="R30" s="35">
        <v>0</v>
      </c>
      <c r="S30" s="40">
        <f t="shared" si="16"/>
        <v>613</v>
      </c>
      <c r="T30" s="33">
        <f t="shared" si="17"/>
        <v>612</v>
      </c>
      <c r="U30" s="41">
        <f t="shared" si="9"/>
        <v>1225</v>
      </c>
      <c r="V30" s="40">
        <f t="shared" si="5"/>
        <v>613</v>
      </c>
      <c r="W30" s="33">
        <f t="shared" si="6"/>
        <v>612</v>
      </c>
      <c r="X30" s="54">
        <f t="shared" ref="X30:X34" si="21">SUM(V30:W30)</f>
        <v>1225</v>
      </c>
      <c r="Y30" s="40">
        <f t="shared" ref="Y30:Y32" si="22">IFERROR(LARGE($E30:$M30,1),0)</f>
        <v>610</v>
      </c>
      <c r="Z30" s="33">
        <f t="shared" ref="Z30:Z32" si="23">IFERROR(LARGE($E30:$M30,2),0)</f>
        <v>598</v>
      </c>
      <c r="AA30" s="54">
        <f t="shared" ref="AA30:AA34" si="24">SUM(Y30:Z30)</f>
        <v>1208</v>
      </c>
    </row>
    <row r="31" spans="1:27" x14ac:dyDescent="0.35">
      <c r="A31" s="4" t="s">
        <v>21</v>
      </c>
      <c r="B31" s="20"/>
      <c r="C31" s="16">
        <v>1</v>
      </c>
      <c r="D31" s="7"/>
      <c r="E31" s="3">
        <v>0</v>
      </c>
      <c r="F31" s="3">
        <v>0</v>
      </c>
      <c r="G31" s="3">
        <v>0</v>
      </c>
      <c r="H31" s="3">
        <v>0</v>
      </c>
      <c r="I31" s="3">
        <v>497</v>
      </c>
      <c r="J31" s="3">
        <v>495</v>
      </c>
      <c r="K31" s="35">
        <v>0</v>
      </c>
      <c r="L31" s="50">
        <v>0</v>
      </c>
      <c r="M31" s="33">
        <v>0</v>
      </c>
      <c r="N31" s="3">
        <v>591</v>
      </c>
      <c r="O31" s="3">
        <v>0</v>
      </c>
      <c r="P31" s="3">
        <v>0</v>
      </c>
      <c r="Q31" s="35">
        <v>0</v>
      </c>
      <c r="R31" s="35">
        <v>0</v>
      </c>
      <c r="S31" s="40">
        <f t="shared" si="16"/>
        <v>591</v>
      </c>
      <c r="T31" s="33">
        <f t="shared" si="17"/>
        <v>497</v>
      </c>
      <c r="U31" s="41">
        <f t="shared" si="9"/>
        <v>1088</v>
      </c>
      <c r="V31" s="40">
        <f t="shared" si="5"/>
        <v>591</v>
      </c>
      <c r="W31" s="33">
        <f t="shared" si="6"/>
        <v>0</v>
      </c>
      <c r="X31" s="41">
        <f t="shared" si="21"/>
        <v>591</v>
      </c>
      <c r="Y31" s="40"/>
      <c r="Z31" s="33"/>
      <c r="AA31" s="41">
        <f t="shared" si="24"/>
        <v>0</v>
      </c>
    </row>
    <row r="32" spans="1:27" x14ac:dyDescent="0.35">
      <c r="A32" s="4" t="s">
        <v>22</v>
      </c>
      <c r="B32" s="16">
        <v>1</v>
      </c>
      <c r="C32" s="16">
        <v>1</v>
      </c>
      <c r="D32" s="7"/>
      <c r="E32" s="3">
        <v>608</v>
      </c>
      <c r="F32" s="3">
        <v>601</v>
      </c>
      <c r="G32" s="3">
        <v>632</v>
      </c>
      <c r="H32" s="3">
        <v>619</v>
      </c>
      <c r="I32" s="3">
        <v>0</v>
      </c>
      <c r="J32" s="3">
        <v>612</v>
      </c>
      <c r="K32" s="35">
        <v>589</v>
      </c>
      <c r="L32" s="50">
        <v>611</v>
      </c>
      <c r="M32" s="33">
        <v>583</v>
      </c>
      <c r="N32" s="3">
        <v>0</v>
      </c>
      <c r="O32" s="3">
        <v>601</v>
      </c>
      <c r="P32" s="3">
        <v>587</v>
      </c>
      <c r="Q32" s="35">
        <v>612</v>
      </c>
      <c r="R32" s="35">
        <v>0</v>
      </c>
      <c r="S32" s="40">
        <f t="shared" si="16"/>
        <v>632</v>
      </c>
      <c r="T32" s="33">
        <f t="shared" si="17"/>
        <v>619</v>
      </c>
      <c r="U32" s="41">
        <f t="shared" si="9"/>
        <v>1251</v>
      </c>
      <c r="V32" s="40">
        <f t="shared" si="5"/>
        <v>632</v>
      </c>
      <c r="W32" s="33">
        <f t="shared" si="6"/>
        <v>612</v>
      </c>
      <c r="X32" s="54">
        <f t="shared" si="21"/>
        <v>1244</v>
      </c>
      <c r="Y32" s="40">
        <f t="shared" si="22"/>
        <v>632</v>
      </c>
      <c r="Z32" s="33">
        <f t="shared" si="23"/>
        <v>619</v>
      </c>
      <c r="AA32" s="54">
        <f t="shared" si="24"/>
        <v>1251</v>
      </c>
    </row>
    <row r="33" spans="1:27" x14ac:dyDescent="0.35">
      <c r="A33" s="4" t="s">
        <v>23</v>
      </c>
      <c r="B33" s="20"/>
      <c r="C33" s="16">
        <v>1</v>
      </c>
      <c r="D33" s="7"/>
      <c r="E33" s="27">
        <v>0</v>
      </c>
      <c r="F33" s="27">
        <v>0</v>
      </c>
      <c r="G33" s="3">
        <v>577</v>
      </c>
      <c r="H33" s="3">
        <v>592</v>
      </c>
      <c r="I33" s="3">
        <v>0</v>
      </c>
      <c r="J33" s="3">
        <v>541</v>
      </c>
      <c r="K33" s="35">
        <v>582</v>
      </c>
      <c r="L33" s="50">
        <v>594</v>
      </c>
      <c r="M33" s="33">
        <v>567</v>
      </c>
      <c r="N33" s="3">
        <v>591</v>
      </c>
      <c r="O33" s="3">
        <v>585</v>
      </c>
      <c r="P33" s="3">
        <v>608</v>
      </c>
      <c r="Q33" s="35">
        <v>571</v>
      </c>
      <c r="R33" s="35">
        <v>0</v>
      </c>
      <c r="S33" s="40">
        <f t="shared" si="16"/>
        <v>608</v>
      </c>
      <c r="T33" s="33">
        <f t="shared" si="17"/>
        <v>594</v>
      </c>
      <c r="U33" s="41">
        <f t="shared" si="9"/>
        <v>1202</v>
      </c>
      <c r="V33" s="40">
        <f t="shared" si="5"/>
        <v>608</v>
      </c>
      <c r="W33" s="33">
        <f t="shared" si="6"/>
        <v>594</v>
      </c>
      <c r="X33" s="54">
        <f t="shared" si="21"/>
        <v>1202</v>
      </c>
      <c r="Y33" s="40"/>
      <c r="Z33" s="33"/>
      <c r="AA33" s="41">
        <f t="shared" si="24"/>
        <v>0</v>
      </c>
    </row>
    <row r="34" spans="1:27" ht="15" thickBot="1" x14ac:dyDescent="0.4">
      <c r="A34" s="4" t="s">
        <v>26</v>
      </c>
      <c r="B34" s="20"/>
      <c r="C34" s="16">
        <v>1</v>
      </c>
      <c r="D34" s="7"/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619</v>
      </c>
      <c r="K34" s="35">
        <v>617</v>
      </c>
      <c r="L34" s="50">
        <v>594</v>
      </c>
      <c r="M34" s="33">
        <v>597</v>
      </c>
      <c r="N34" s="3">
        <v>0</v>
      </c>
      <c r="O34" s="3">
        <v>610</v>
      </c>
      <c r="P34" s="3">
        <v>0</v>
      </c>
      <c r="Q34" s="35">
        <v>0</v>
      </c>
      <c r="R34" s="35">
        <v>0</v>
      </c>
      <c r="S34" s="44">
        <f t="shared" si="16"/>
        <v>619</v>
      </c>
      <c r="T34" s="45">
        <f t="shared" si="17"/>
        <v>617</v>
      </c>
      <c r="U34" s="46">
        <f t="shared" si="9"/>
        <v>1236</v>
      </c>
      <c r="V34" s="40">
        <f t="shared" si="5"/>
        <v>619</v>
      </c>
      <c r="W34" s="33">
        <f t="shared" si="6"/>
        <v>610</v>
      </c>
      <c r="X34" s="57">
        <f t="shared" si="21"/>
        <v>1229</v>
      </c>
      <c r="Y34" s="44"/>
      <c r="Z34" s="45"/>
      <c r="AA34" s="46">
        <f t="shared" si="24"/>
        <v>0</v>
      </c>
    </row>
    <row r="37" spans="1:27" x14ac:dyDescent="0.35">
      <c r="V37" s="59" t="s">
        <v>53</v>
      </c>
      <c r="W37" t="s">
        <v>57</v>
      </c>
    </row>
    <row r="38" spans="1:27" x14ac:dyDescent="0.35">
      <c r="V38" s="58" t="s">
        <v>54</v>
      </c>
      <c r="W38" t="s">
        <v>58</v>
      </c>
    </row>
    <row r="39" spans="1:27" x14ac:dyDescent="0.35">
      <c r="V39" s="60" t="s">
        <v>55</v>
      </c>
      <c r="W39" t="s">
        <v>59</v>
      </c>
    </row>
    <row r="40" spans="1:27" x14ac:dyDescent="0.35">
      <c r="V40" s="61" t="s">
        <v>56</v>
      </c>
      <c r="W40" t="s">
        <v>60</v>
      </c>
    </row>
  </sheetData>
  <sortState xmlns:xlrd2="http://schemas.microsoft.com/office/spreadsheetml/2017/richdata2" ref="A9:U12">
    <sortCondition descending="1" ref="U9:U12"/>
  </sortState>
  <mergeCells count="3">
    <mergeCell ref="S1:U1"/>
    <mergeCell ref="Y1:AA1"/>
    <mergeCell ref="V1:X1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Samlet oversigt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dall</dc:creator>
  <cp:lastModifiedBy>Kenn Romme</cp:lastModifiedBy>
  <cp:lastPrinted>2022-04-04T12:47:57Z</cp:lastPrinted>
  <dcterms:created xsi:type="dcterms:W3CDTF">2022-02-27T07:53:23Z</dcterms:created>
  <dcterms:modified xsi:type="dcterms:W3CDTF">2022-06-17T12:16:26Z</dcterms:modified>
</cp:coreProperties>
</file>